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BAC Files\APP and SUPPLEMENTAL\2023 APP\"/>
    </mc:Choice>
  </mc:AlternateContent>
  <xr:revisionPtr revIDLastSave="0" documentId="13_ncr:1_{9BC8222A-2852-4A8D-BF30-25ED56A57DF6}" xr6:coauthVersionLast="47" xr6:coauthVersionMax="47" xr10:uidLastSave="{00000000-0000-0000-0000-000000000000}"/>
  <bookViews>
    <workbookView xWindow="-120" yWindow="-120" windowWidth="29040" windowHeight="15840" tabRatio="599" xr2:uid="{00000000-000D-0000-FFFF-FFFF00000000}"/>
  </bookViews>
  <sheets>
    <sheet name="APP  Office &amp; Other" sheetId="47" r:id="rId1"/>
    <sheet name="Summary per Dept." sheetId="48" r:id="rId2"/>
  </sheets>
  <definedNames>
    <definedName name="_xlnm._FilterDatabase" localSheetId="0" hidden="1">'APP  Office &amp; Other'!$A$14:$AA$81</definedName>
    <definedName name="AgencyList" localSheetId="0">#REF!</definedName>
    <definedName name="AgencyList">#REF!</definedName>
    <definedName name="AgencyRegions" localSheetId="0">#REF!</definedName>
    <definedName name="AgencyRegions">#REF!</definedName>
    <definedName name="OrgType" localSheetId="0">#REF!</definedName>
    <definedName name="OrgType">#REF!</definedName>
    <definedName name="_xlnm.Print_Area" localSheetId="0">'APP  Office &amp; Other'!$A$1:$AB$597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41" i="47" l="1"/>
  <c r="I241" i="47" s="1"/>
  <c r="M241" i="47"/>
  <c r="N241" i="47"/>
  <c r="R241" i="47"/>
  <c r="S241" i="47"/>
  <c r="W241" i="47"/>
  <c r="X241" i="47" s="1"/>
  <c r="H242" i="47"/>
  <c r="I242" i="47" s="1"/>
  <c r="M242" i="47"/>
  <c r="N242" i="47" s="1"/>
  <c r="R242" i="47"/>
  <c r="S242" i="47"/>
  <c r="W242" i="47"/>
  <c r="X242" i="47" s="1"/>
  <c r="H243" i="47"/>
  <c r="I243" i="47"/>
  <c r="M243" i="47"/>
  <c r="N243" i="47" s="1"/>
  <c r="R243" i="47"/>
  <c r="S243" i="47" s="1"/>
  <c r="W243" i="47"/>
  <c r="X243" i="47"/>
  <c r="H244" i="47"/>
  <c r="I244" i="47"/>
  <c r="M244" i="47"/>
  <c r="N244" i="47" s="1"/>
  <c r="R244" i="47"/>
  <c r="S244" i="47" s="1"/>
  <c r="W244" i="47"/>
  <c r="X244" i="47"/>
  <c r="H245" i="47"/>
  <c r="I245" i="47" s="1"/>
  <c r="M245" i="47"/>
  <c r="N245" i="47"/>
  <c r="R245" i="47"/>
  <c r="S245" i="47"/>
  <c r="W245" i="47"/>
  <c r="X245" i="47" s="1"/>
  <c r="H246" i="47"/>
  <c r="I246" i="47"/>
  <c r="M246" i="47"/>
  <c r="N246" i="47" s="1"/>
  <c r="R246" i="47"/>
  <c r="S246" i="47" s="1"/>
  <c r="W246" i="47"/>
  <c r="X246" i="47" s="1"/>
  <c r="H247" i="47"/>
  <c r="I247" i="47"/>
  <c r="M247" i="47"/>
  <c r="N247" i="47"/>
  <c r="R247" i="47"/>
  <c r="S247" i="47" s="1"/>
  <c r="W247" i="47"/>
  <c r="X247" i="47"/>
  <c r="H248" i="47"/>
  <c r="I248" i="47" s="1"/>
  <c r="M248" i="47"/>
  <c r="N248" i="47" s="1"/>
  <c r="R248" i="47"/>
  <c r="S248" i="47" s="1"/>
  <c r="W248" i="47"/>
  <c r="X248" i="47"/>
  <c r="H249" i="47"/>
  <c r="I249" i="47" s="1"/>
  <c r="M249" i="47"/>
  <c r="N249" i="47" s="1"/>
  <c r="R249" i="47"/>
  <c r="S249" i="47"/>
  <c r="W249" i="47"/>
  <c r="X249" i="47" s="1"/>
  <c r="H250" i="47"/>
  <c r="I250" i="47"/>
  <c r="M250" i="47"/>
  <c r="N250" i="47"/>
  <c r="R250" i="47"/>
  <c r="S250" i="47" s="1"/>
  <c r="W250" i="47"/>
  <c r="X250" i="47" s="1"/>
  <c r="H251" i="47"/>
  <c r="I251" i="47"/>
  <c r="M251" i="47"/>
  <c r="N251" i="47" s="1"/>
  <c r="R251" i="47"/>
  <c r="S251" i="47" s="1"/>
  <c r="W251" i="47"/>
  <c r="X251" i="47" s="1"/>
  <c r="H252" i="47"/>
  <c r="I252" i="47"/>
  <c r="M252" i="47"/>
  <c r="N252" i="47" s="1"/>
  <c r="R252" i="47"/>
  <c r="S252" i="47"/>
  <c r="W252" i="47"/>
  <c r="X252" i="47"/>
  <c r="H253" i="47"/>
  <c r="I253" i="47" s="1"/>
  <c r="M253" i="47"/>
  <c r="N253" i="47" s="1"/>
  <c r="R253" i="47"/>
  <c r="S253" i="47"/>
  <c r="W253" i="47"/>
  <c r="X253" i="47" s="1"/>
  <c r="H254" i="47"/>
  <c r="I254" i="47" s="1"/>
  <c r="M254" i="47"/>
  <c r="N254" i="47" s="1"/>
  <c r="R254" i="47"/>
  <c r="S254" i="47" s="1"/>
  <c r="W254" i="47"/>
  <c r="X254" i="47" s="1"/>
  <c r="H255" i="47"/>
  <c r="I255" i="47"/>
  <c r="M255" i="47"/>
  <c r="N255" i="47" s="1"/>
  <c r="R255" i="47"/>
  <c r="S255" i="47" s="1"/>
  <c r="W255" i="47"/>
  <c r="X255" i="47"/>
  <c r="H256" i="47"/>
  <c r="I256" i="47" s="1"/>
  <c r="M256" i="47"/>
  <c r="N256" i="47" s="1"/>
  <c r="R256" i="47"/>
  <c r="S256" i="47" s="1"/>
  <c r="W256" i="47"/>
  <c r="X256" i="47"/>
  <c r="H257" i="47"/>
  <c r="I257" i="47" s="1"/>
  <c r="M257" i="47"/>
  <c r="N257" i="47"/>
  <c r="R257" i="47"/>
  <c r="S257" i="47"/>
  <c r="W257" i="47"/>
  <c r="X257" i="47" s="1"/>
  <c r="H258" i="47"/>
  <c r="I258" i="47" s="1"/>
  <c r="M258" i="47"/>
  <c r="N258" i="47"/>
  <c r="R258" i="47"/>
  <c r="S258" i="47" s="1"/>
  <c r="W258" i="47"/>
  <c r="X258" i="47" s="1"/>
  <c r="H259" i="47"/>
  <c r="I259" i="47" s="1"/>
  <c r="M259" i="47"/>
  <c r="N259" i="47" s="1"/>
  <c r="R259" i="47"/>
  <c r="S259" i="47" s="1"/>
  <c r="W259" i="47"/>
  <c r="X259" i="47"/>
  <c r="H260" i="47"/>
  <c r="I260" i="47"/>
  <c r="M260" i="47"/>
  <c r="N260" i="47" s="1"/>
  <c r="R260" i="47"/>
  <c r="S260" i="47" s="1"/>
  <c r="W260" i="47"/>
  <c r="X260" i="47"/>
  <c r="H261" i="47"/>
  <c r="I261" i="47" s="1"/>
  <c r="M261" i="47"/>
  <c r="N261" i="47"/>
  <c r="R261" i="47"/>
  <c r="S261" i="47" s="1"/>
  <c r="W261" i="47"/>
  <c r="X261" i="47" s="1"/>
  <c r="H262" i="47"/>
  <c r="I262" i="47" s="1"/>
  <c r="M262" i="47"/>
  <c r="N262" i="47"/>
  <c r="R262" i="47"/>
  <c r="S262" i="47" s="1"/>
  <c r="W262" i="47"/>
  <c r="X262" i="47" s="1"/>
  <c r="H263" i="47"/>
  <c r="I263" i="47"/>
  <c r="M263" i="47"/>
  <c r="N263" i="47" s="1"/>
  <c r="R263" i="47"/>
  <c r="S263" i="47" s="1"/>
  <c r="W263" i="47"/>
  <c r="X263" i="47" s="1"/>
  <c r="H264" i="47"/>
  <c r="I264" i="47" s="1"/>
  <c r="M264" i="47"/>
  <c r="N264" i="47" s="1"/>
  <c r="R264" i="47"/>
  <c r="S264" i="47"/>
  <c r="W264" i="47"/>
  <c r="X264" i="47"/>
  <c r="H265" i="47"/>
  <c r="I265" i="47" s="1"/>
  <c r="M265" i="47"/>
  <c r="N265" i="47" s="1"/>
  <c r="R265" i="47"/>
  <c r="S265" i="47"/>
  <c r="W265" i="47"/>
  <c r="X265" i="47" s="1"/>
  <c r="W201" i="47"/>
  <c r="X201" i="47" s="1"/>
  <c r="R201" i="47"/>
  <c r="S201" i="47" s="1"/>
  <c r="M201" i="47"/>
  <c r="N201" i="47" s="1"/>
  <c r="H201" i="47"/>
  <c r="W200" i="47"/>
  <c r="X200" i="47" s="1"/>
  <c r="R200" i="47"/>
  <c r="S200" i="47" s="1"/>
  <c r="M200" i="47"/>
  <c r="N200" i="47" s="1"/>
  <c r="H200" i="47"/>
  <c r="I200" i="47" s="1"/>
  <c r="W199" i="47"/>
  <c r="X199" i="47" s="1"/>
  <c r="R199" i="47"/>
  <c r="S199" i="47" s="1"/>
  <c r="M199" i="47"/>
  <c r="N199" i="47" s="1"/>
  <c r="H199" i="47"/>
  <c r="W198" i="47"/>
  <c r="X198" i="47" s="1"/>
  <c r="R198" i="47"/>
  <c r="S198" i="47" s="1"/>
  <c r="M198" i="47"/>
  <c r="N198" i="47" s="1"/>
  <c r="H198" i="47"/>
  <c r="I198" i="47" s="1"/>
  <c r="W197" i="47"/>
  <c r="X197" i="47" s="1"/>
  <c r="R197" i="47"/>
  <c r="S197" i="47" s="1"/>
  <c r="M197" i="47"/>
  <c r="H197" i="47"/>
  <c r="I197" i="47" s="1"/>
  <c r="W196" i="47"/>
  <c r="X196" i="47" s="1"/>
  <c r="R196" i="47"/>
  <c r="S196" i="47" s="1"/>
  <c r="M196" i="47"/>
  <c r="N196" i="47" s="1"/>
  <c r="H196" i="47"/>
  <c r="I196" i="47" s="1"/>
  <c r="W195" i="47"/>
  <c r="X195" i="47" s="1"/>
  <c r="R195" i="47"/>
  <c r="S195" i="47" s="1"/>
  <c r="M195" i="47"/>
  <c r="N195" i="47" s="1"/>
  <c r="H195" i="47"/>
  <c r="I195" i="47" s="1"/>
  <c r="W194" i="47"/>
  <c r="X194" i="47" s="1"/>
  <c r="R194" i="47"/>
  <c r="S194" i="47" s="1"/>
  <c r="M194" i="47"/>
  <c r="N194" i="47" s="1"/>
  <c r="H194" i="47"/>
  <c r="I194" i="47" s="1"/>
  <c r="W193" i="47"/>
  <c r="X193" i="47" s="1"/>
  <c r="R193" i="47"/>
  <c r="S193" i="47" s="1"/>
  <c r="M193" i="47"/>
  <c r="N193" i="47" s="1"/>
  <c r="H193" i="47"/>
  <c r="W192" i="47"/>
  <c r="X192" i="47" s="1"/>
  <c r="R192" i="47"/>
  <c r="S192" i="47" s="1"/>
  <c r="M192" i="47"/>
  <c r="N192" i="47" s="1"/>
  <c r="H192" i="47"/>
  <c r="I192" i="47" s="1"/>
  <c r="W191" i="47"/>
  <c r="X191" i="47" s="1"/>
  <c r="R191" i="47"/>
  <c r="S191" i="47" s="1"/>
  <c r="M191" i="47"/>
  <c r="N191" i="47" s="1"/>
  <c r="H191" i="47"/>
  <c r="W190" i="47"/>
  <c r="X190" i="47" s="1"/>
  <c r="R190" i="47"/>
  <c r="S190" i="47" s="1"/>
  <c r="M190" i="47"/>
  <c r="N190" i="47" s="1"/>
  <c r="H190" i="47"/>
  <c r="I190" i="47" s="1"/>
  <c r="W189" i="47"/>
  <c r="X189" i="47" s="1"/>
  <c r="R189" i="47"/>
  <c r="S189" i="47" s="1"/>
  <c r="M189" i="47"/>
  <c r="H189" i="47"/>
  <c r="I189" i="47" s="1"/>
  <c r="W188" i="47"/>
  <c r="X188" i="47" s="1"/>
  <c r="R188" i="47"/>
  <c r="S188" i="47" s="1"/>
  <c r="M188" i="47"/>
  <c r="N188" i="47" s="1"/>
  <c r="H188" i="47"/>
  <c r="I188" i="47" s="1"/>
  <c r="W187" i="47"/>
  <c r="X187" i="47" s="1"/>
  <c r="R187" i="47"/>
  <c r="S187" i="47" s="1"/>
  <c r="M187" i="47"/>
  <c r="N187" i="47" s="1"/>
  <c r="H187" i="47"/>
  <c r="I187" i="47" s="1"/>
  <c r="W186" i="47"/>
  <c r="X186" i="47" s="1"/>
  <c r="R186" i="47"/>
  <c r="S186" i="47" s="1"/>
  <c r="M186" i="47"/>
  <c r="N186" i="47" s="1"/>
  <c r="H186" i="47"/>
  <c r="I186" i="47" s="1"/>
  <c r="W185" i="47"/>
  <c r="X185" i="47" s="1"/>
  <c r="R185" i="47"/>
  <c r="S185" i="47" s="1"/>
  <c r="M185" i="47"/>
  <c r="N185" i="47" s="1"/>
  <c r="H185" i="47"/>
  <c r="W184" i="47"/>
  <c r="X184" i="47" s="1"/>
  <c r="R184" i="47"/>
  <c r="S184" i="47" s="1"/>
  <c r="M184" i="47"/>
  <c r="N184" i="47" s="1"/>
  <c r="H184" i="47"/>
  <c r="I184" i="47" s="1"/>
  <c r="W183" i="47"/>
  <c r="X183" i="47" s="1"/>
  <c r="R183" i="47"/>
  <c r="S183" i="47" s="1"/>
  <c r="M183" i="47"/>
  <c r="N183" i="47" s="1"/>
  <c r="H183" i="47"/>
  <c r="W182" i="47"/>
  <c r="X182" i="47" s="1"/>
  <c r="R182" i="47"/>
  <c r="S182" i="47" s="1"/>
  <c r="M182" i="47"/>
  <c r="N182" i="47" s="1"/>
  <c r="H182" i="47"/>
  <c r="I182" i="47" s="1"/>
  <c r="W181" i="47"/>
  <c r="X181" i="47" s="1"/>
  <c r="R181" i="47"/>
  <c r="S181" i="47" s="1"/>
  <c r="M181" i="47"/>
  <c r="H181" i="47"/>
  <c r="I181" i="47" s="1"/>
  <c r="W180" i="47"/>
  <c r="X180" i="47" s="1"/>
  <c r="R180" i="47"/>
  <c r="S180" i="47" s="1"/>
  <c r="M180" i="47"/>
  <c r="N180" i="47" s="1"/>
  <c r="H180" i="47"/>
  <c r="W179" i="47"/>
  <c r="R179" i="47"/>
  <c r="S179" i="47" s="1"/>
  <c r="M179" i="47"/>
  <c r="N179" i="47" s="1"/>
  <c r="H179" i="47"/>
  <c r="I179" i="47" s="1"/>
  <c r="W178" i="47"/>
  <c r="X178" i="47" s="1"/>
  <c r="R178" i="47"/>
  <c r="S178" i="47" s="1"/>
  <c r="M178" i="47"/>
  <c r="N178" i="47" s="1"/>
  <c r="H178" i="47"/>
  <c r="W177" i="47"/>
  <c r="X177" i="47" s="1"/>
  <c r="R177" i="47"/>
  <c r="S177" i="47" s="1"/>
  <c r="M177" i="47"/>
  <c r="N177" i="47" s="1"/>
  <c r="H177" i="47"/>
  <c r="W176" i="47"/>
  <c r="X176" i="47" s="1"/>
  <c r="R176" i="47"/>
  <c r="S176" i="47" s="1"/>
  <c r="M176" i="47"/>
  <c r="N176" i="47" s="1"/>
  <c r="H176" i="47"/>
  <c r="I176" i="47" s="1"/>
  <c r="W175" i="47"/>
  <c r="X175" i="47" s="1"/>
  <c r="R175" i="47"/>
  <c r="S175" i="47" s="1"/>
  <c r="M175" i="47"/>
  <c r="N175" i="47" s="1"/>
  <c r="H175" i="47"/>
  <c r="W174" i="47"/>
  <c r="X174" i="47" s="1"/>
  <c r="R174" i="47"/>
  <c r="S174" i="47" s="1"/>
  <c r="M174" i="47"/>
  <c r="N174" i="47" s="1"/>
  <c r="H174" i="47"/>
  <c r="I174" i="47" s="1"/>
  <c r="W173" i="47"/>
  <c r="X173" i="47" s="1"/>
  <c r="R173" i="47"/>
  <c r="S173" i="47" s="1"/>
  <c r="M173" i="47"/>
  <c r="N173" i="47" s="1"/>
  <c r="H173" i="47"/>
  <c r="I173" i="47" s="1"/>
  <c r="W172" i="47"/>
  <c r="X172" i="47" s="1"/>
  <c r="R172" i="47"/>
  <c r="S172" i="47" s="1"/>
  <c r="M172" i="47"/>
  <c r="N172" i="47" s="1"/>
  <c r="H172" i="47"/>
  <c r="W171" i="47"/>
  <c r="X171" i="47" s="1"/>
  <c r="R171" i="47"/>
  <c r="S171" i="47" s="1"/>
  <c r="M171" i="47"/>
  <c r="N171" i="47" s="1"/>
  <c r="H171" i="47"/>
  <c r="I171" i="47" s="1"/>
  <c r="W170" i="47"/>
  <c r="X170" i="47" s="1"/>
  <c r="R170" i="47"/>
  <c r="S170" i="47" s="1"/>
  <c r="M170" i="47"/>
  <c r="N170" i="47" s="1"/>
  <c r="H170" i="47"/>
  <c r="W169" i="47"/>
  <c r="X169" i="47" s="1"/>
  <c r="R169" i="47"/>
  <c r="S169" i="47" s="1"/>
  <c r="M169" i="47"/>
  <c r="N169" i="47" s="1"/>
  <c r="H169" i="47"/>
  <c r="W168" i="47"/>
  <c r="X168" i="47" s="1"/>
  <c r="R168" i="47"/>
  <c r="M168" i="47"/>
  <c r="N168" i="47" s="1"/>
  <c r="H168" i="47"/>
  <c r="I168" i="47" s="1"/>
  <c r="W167" i="47"/>
  <c r="X167" i="47" s="1"/>
  <c r="R167" i="47"/>
  <c r="S167" i="47" s="1"/>
  <c r="M167" i="47"/>
  <c r="N167" i="47" s="1"/>
  <c r="H167" i="47"/>
  <c r="W166" i="47"/>
  <c r="X166" i="47" s="1"/>
  <c r="R166" i="47"/>
  <c r="S166" i="47" s="1"/>
  <c r="M166" i="47"/>
  <c r="N166" i="47" s="1"/>
  <c r="H166" i="47"/>
  <c r="I166" i="47" s="1"/>
  <c r="W165" i="47"/>
  <c r="X165" i="47" s="1"/>
  <c r="R165" i="47"/>
  <c r="S165" i="47" s="1"/>
  <c r="M165" i="47"/>
  <c r="H165" i="47"/>
  <c r="I165" i="47" s="1"/>
  <c r="W164" i="47"/>
  <c r="X164" i="47" s="1"/>
  <c r="R164" i="47"/>
  <c r="S164" i="47" s="1"/>
  <c r="M164" i="47"/>
  <c r="N164" i="47" s="1"/>
  <c r="H164" i="47"/>
  <c r="W163" i="47"/>
  <c r="X163" i="47" s="1"/>
  <c r="R163" i="47"/>
  <c r="S163" i="47" s="1"/>
  <c r="M163" i="47"/>
  <c r="N163" i="47" s="1"/>
  <c r="H163" i="47"/>
  <c r="I163" i="47" s="1"/>
  <c r="W162" i="47"/>
  <c r="X162" i="47" s="1"/>
  <c r="R162" i="47"/>
  <c r="S162" i="47" s="1"/>
  <c r="M162" i="47"/>
  <c r="N162" i="47" s="1"/>
  <c r="H162" i="47"/>
  <c r="W161" i="47"/>
  <c r="X161" i="47" s="1"/>
  <c r="R161" i="47"/>
  <c r="S161" i="47" s="1"/>
  <c r="M161" i="47"/>
  <c r="N161" i="47" s="1"/>
  <c r="H161" i="47"/>
  <c r="W160" i="47"/>
  <c r="X160" i="47" s="1"/>
  <c r="R160" i="47"/>
  <c r="S160" i="47" s="1"/>
  <c r="M160" i="47"/>
  <c r="N160" i="47" s="1"/>
  <c r="H160" i="47"/>
  <c r="I160" i="47" s="1"/>
  <c r="W159" i="47"/>
  <c r="X159" i="47" s="1"/>
  <c r="R159" i="47"/>
  <c r="S159" i="47" s="1"/>
  <c r="M159" i="47"/>
  <c r="N159" i="47" s="1"/>
  <c r="H159" i="47"/>
  <c r="W158" i="47"/>
  <c r="X158" i="47" s="1"/>
  <c r="R158" i="47"/>
  <c r="S158" i="47" s="1"/>
  <c r="M158" i="47"/>
  <c r="N158" i="47" s="1"/>
  <c r="H158" i="47"/>
  <c r="I158" i="47" s="1"/>
  <c r="W157" i="47"/>
  <c r="X157" i="47" s="1"/>
  <c r="R157" i="47"/>
  <c r="S157" i="47" s="1"/>
  <c r="M157" i="47"/>
  <c r="H157" i="47"/>
  <c r="I157" i="47" s="1"/>
  <c r="W156" i="47"/>
  <c r="X156" i="47" s="1"/>
  <c r="R156" i="47"/>
  <c r="S156" i="47" s="1"/>
  <c r="M156" i="47"/>
  <c r="N156" i="47" s="1"/>
  <c r="H156" i="47"/>
  <c r="W155" i="47"/>
  <c r="X155" i="47" s="1"/>
  <c r="R155" i="47"/>
  <c r="S155" i="47" s="1"/>
  <c r="M155" i="47"/>
  <c r="N155" i="47" s="1"/>
  <c r="H155" i="47"/>
  <c r="I155" i="47" s="1"/>
  <c r="W154" i="47"/>
  <c r="X154" i="47" s="1"/>
  <c r="R154" i="47"/>
  <c r="S154" i="47" s="1"/>
  <c r="M154" i="47"/>
  <c r="N154" i="47" s="1"/>
  <c r="H154" i="47"/>
  <c r="W153" i="47"/>
  <c r="X153" i="47" s="1"/>
  <c r="R153" i="47"/>
  <c r="S153" i="47" s="1"/>
  <c r="M153" i="47"/>
  <c r="N153" i="47" s="1"/>
  <c r="H153" i="47"/>
  <c r="W152" i="47"/>
  <c r="X152" i="47" s="1"/>
  <c r="R152" i="47"/>
  <c r="S152" i="47" s="1"/>
  <c r="M152" i="47"/>
  <c r="N152" i="47" s="1"/>
  <c r="H152" i="47"/>
  <c r="I152" i="47" s="1"/>
  <c r="W151" i="47"/>
  <c r="X151" i="47" s="1"/>
  <c r="R151" i="47"/>
  <c r="S151" i="47" s="1"/>
  <c r="M151" i="47"/>
  <c r="N151" i="47" s="1"/>
  <c r="H151" i="47"/>
  <c r="W150" i="47"/>
  <c r="X150" i="47" s="1"/>
  <c r="R150" i="47"/>
  <c r="S150" i="47" s="1"/>
  <c r="M150" i="47"/>
  <c r="N150" i="47" s="1"/>
  <c r="H150" i="47"/>
  <c r="I150" i="47" s="1"/>
  <c r="W149" i="47"/>
  <c r="X149" i="47" s="1"/>
  <c r="R149" i="47"/>
  <c r="S149" i="47" s="1"/>
  <c r="M149" i="47"/>
  <c r="N149" i="47" s="1"/>
  <c r="H149" i="47"/>
  <c r="I149" i="47" s="1"/>
  <c r="W148" i="47"/>
  <c r="X148" i="47" s="1"/>
  <c r="R148" i="47"/>
  <c r="S148" i="47" s="1"/>
  <c r="M148" i="47"/>
  <c r="N148" i="47" s="1"/>
  <c r="H148" i="47"/>
  <c r="W147" i="47"/>
  <c r="X147" i="47" s="1"/>
  <c r="R147" i="47"/>
  <c r="S147" i="47" s="1"/>
  <c r="M147" i="47"/>
  <c r="N147" i="47" s="1"/>
  <c r="H147" i="47"/>
  <c r="I147" i="47" s="1"/>
  <c r="W146" i="47"/>
  <c r="X146" i="47" s="1"/>
  <c r="R146" i="47"/>
  <c r="S146" i="47" s="1"/>
  <c r="M146" i="47"/>
  <c r="N146" i="47" s="1"/>
  <c r="H146" i="47"/>
  <c r="W145" i="47"/>
  <c r="X145" i="47" s="1"/>
  <c r="R145" i="47"/>
  <c r="S145" i="47" s="1"/>
  <c r="M145" i="47"/>
  <c r="N145" i="47" s="1"/>
  <c r="H145" i="47"/>
  <c r="W144" i="47"/>
  <c r="X144" i="47" s="1"/>
  <c r="R144" i="47"/>
  <c r="S144" i="47" s="1"/>
  <c r="M144" i="47"/>
  <c r="N144" i="47" s="1"/>
  <c r="H144" i="47"/>
  <c r="I144" i="47" s="1"/>
  <c r="W143" i="47"/>
  <c r="X143" i="47" s="1"/>
  <c r="R143" i="47"/>
  <c r="S143" i="47" s="1"/>
  <c r="M143" i="47"/>
  <c r="N143" i="47" s="1"/>
  <c r="H143" i="47"/>
  <c r="W142" i="47"/>
  <c r="X142" i="47" s="1"/>
  <c r="R142" i="47"/>
  <c r="S142" i="47" s="1"/>
  <c r="M142" i="47"/>
  <c r="N142" i="47" s="1"/>
  <c r="H142" i="47"/>
  <c r="I142" i="47" s="1"/>
  <c r="W141" i="47"/>
  <c r="X141" i="47" s="1"/>
  <c r="R141" i="47"/>
  <c r="S141" i="47" s="1"/>
  <c r="M141" i="47"/>
  <c r="H141" i="47"/>
  <c r="I141" i="47" s="1"/>
  <c r="W140" i="47"/>
  <c r="X140" i="47" s="1"/>
  <c r="R140" i="47"/>
  <c r="S140" i="47" s="1"/>
  <c r="M140" i="47"/>
  <c r="N140" i="47" s="1"/>
  <c r="H140" i="47"/>
  <c r="W139" i="47"/>
  <c r="R139" i="47"/>
  <c r="S139" i="47" s="1"/>
  <c r="M139" i="47"/>
  <c r="N139" i="47" s="1"/>
  <c r="H139" i="47"/>
  <c r="I139" i="47" s="1"/>
  <c r="W138" i="47"/>
  <c r="X138" i="47" s="1"/>
  <c r="R138" i="47"/>
  <c r="S138" i="47" s="1"/>
  <c r="M138" i="47"/>
  <c r="N138" i="47" s="1"/>
  <c r="H138" i="47"/>
  <c r="W137" i="47"/>
  <c r="X137" i="47" s="1"/>
  <c r="R137" i="47"/>
  <c r="S137" i="47" s="1"/>
  <c r="M137" i="47"/>
  <c r="N137" i="47" s="1"/>
  <c r="H137" i="47"/>
  <c r="W136" i="47"/>
  <c r="X136" i="47" s="1"/>
  <c r="R136" i="47"/>
  <c r="S136" i="47" s="1"/>
  <c r="M136" i="47"/>
  <c r="N136" i="47" s="1"/>
  <c r="H136" i="47"/>
  <c r="I136" i="47" s="1"/>
  <c r="W135" i="47"/>
  <c r="X135" i="47" s="1"/>
  <c r="R135" i="47"/>
  <c r="S135" i="47" s="1"/>
  <c r="M135" i="47"/>
  <c r="N135" i="47" s="1"/>
  <c r="H135" i="47"/>
  <c r="W134" i="47"/>
  <c r="X134" i="47" s="1"/>
  <c r="R134" i="47"/>
  <c r="S134" i="47" s="1"/>
  <c r="M134" i="47"/>
  <c r="N134" i="47" s="1"/>
  <c r="H134" i="47"/>
  <c r="I134" i="47" s="1"/>
  <c r="W133" i="47"/>
  <c r="X133" i="47" s="1"/>
  <c r="R133" i="47"/>
  <c r="S133" i="47" s="1"/>
  <c r="M133" i="47"/>
  <c r="H133" i="47"/>
  <c r="I133" i="47" s="1"/>
  <c r="W132" i="47"/>
  <c r="X132" i="47" s="1"/>
  <c r="R132" i="47"/>
  <c r="S132" i="47" s="1"/>
  <c r="M132" i="47"/>
  <c r="N132" i="47" s="1"/>
  <c r="H132" i="47"/>
  <c r="W131" i="47"/>
  <c r="X131" i="47" s="1"/>
  <c r="R131" i="47"/>
  <c r="S131" i="47" s="1"/>
  <c r="M131" i="47"/>
  <c r="N131" i="47" s="1"/>
  <c r="H131" i="47"/>
  <c r="I131" i="47" s="1"/>
  <c r="W130" i="47"/>
  <c r="X130" i="47" s="1"/>
  <c r="R130" i="47"/>
  <c r="S130" i="47" s="1"/>
  <c r="M130" i="47"/>
  <c r="N130" i="47" s="1"/>
  <c r="H130" i="47"/>
  <c r="I130" i="47" s="1"/>
  <c r="W129" i="47"/>
  <c r="X129" i="47" s="1"/>
  <c r="R129" i="47"/>
  <c r="S129" i="47" s="1"/>
  <c r="M129" i="47"/>
  <c r="N129" i="47" s="1"/>
  <c r="H129" i="47"/>
  <c r="W128" i="47"/>
  <c r="X128" i="47" s="1"/>
  <c r="R128" i="47"/>
  <c r="M128" i="47"/>
  <c r="N128" i="47" s="1"/>
  <c r="H128" i="47"/>
  <c r="I128" i="47" s="1"/>
  <c r="W127" i="47"/>
  <c r="X127" i="47" s="1"/>
  <c r="R127" i="47"/>
  <c r="S127" i="47" s="1"/>
  <c r="M127" i="47"/>
  <c r="N127" i="47" s="1"/>
  <c r="H127" i="47"/>
  <c r="W126" i="47"/>
  <c r="X126" i="47" s="1"/>
  <c r="R126" i="47"/>
  <c r="S126" i="47" s="1"/>
  <c r="M126" i="47"/>
  <c r="N126" i="47" s="1"/>
  <c r="H126" i="47"/>
  <c r="I126" i="47" s="1"/>
  <c r="W125" i="47"/>
  <c r="X125" i="47" s="1"/>
  <c r="R125" i="47"/>
  <c r="S125" i="47" s="1"/>
  <c r="M125" i="47"/>
  <c r="H125" i="47"/>
  <c r="I125" i="47" s="1"/>
  <c r="W124" i="47"/>
  <c r="X124" i="47" s="1"/>
  <c r="R124" i="47"/>
  <c r="S124" i="47" s="1"/>
  <c r="M124" i="47"/>
  <c r="N124" i="47" s="1"/>
  <c r="H124" i="47"/>
  <c r="W202" i="47"/>
  <c r="X202" i="47" s="1"/>
  <c r="R202" i="47"/>
  <c r="S202" i="47" s="1"/>
  <c r="M202" i="47"/>
  <c r="N202" i="47" s="1"/>
  <c r="H202" i="47"/>
  <c r="W20" i="47"/>
  <c r="X20" i="47" s="1"/>
  <c r="R20" i="47"/>
  <c r="S20" i="47" s="1"/>
  <c r="M20" i="47"/>
  <c r="N20" i="47" s="1"/>
  <c r="H20" i="47"/>
  <c r="Y255" i="47" l="1"/>
  <c r="AA255" i="47" s="1"/>
  <c r="Y261" i="47"/>
  <c r="AA261" i="47" s="1"/>
  <c r="Y247" i="47"/>
  <c r="AA247" i="47" s="1"/>
  <c r="Y250" i="47"/>
  <c r="AA250" i="47" s="1"/>
  <c r="Y253" i="47"/>
  <c r="AA253" i="47" s="1"/>
  <c r="Y242" i="47"/>
  <c r="AA242" i="47" s="1"/>
  <c r="Y263" i="47"/>
  <c r="AA263" i="47" s="1"/>
  <c r="Y245" i="47"/>
  <c r="AA245" i="47" s="1"/>
  <c r="Y258" i="47"/>
  <c r="AA258" i="47" s="1"/>
  <c r="Y259" i="47"/>
  <c r="AA259" i="47" s="1"/>
  <c r="Y251" i="47"/>
  <c r="AA251" i="47" s="1"/>
  <c r="Y243" i="47"/>
  <c r="AA243" i="47" s="1"/>
  <c r="Y264" i="47"/>
  <c r="AA264" i="47" s="1"/>
  <c r="Y262" i="47"/>
  <c r="AA262" i="47" s="1"/>
  <c r="Y254" i="47"/>
  <c r="AA254" i="47" s="1"/>
  <c r="Y246" i="47"/>
  <c r="AA246" i="47" s="1"/>
  <c r="Y256" i="47"/>
  <c r="AA256" i="47" s="1"/>
  <c r="Y265" i="47"/>
  <c r="AA265" i="47" s="1"/>
  <c r="Y257" i="47"/>
  <c r="AA257" i="47" s="1"/>
  <c r="Y249" i="47"/>
  <c r="AA249" i="47" s="1"/>
  <c r="Y241" i="47"/>
  <c r="AA241" i="47" s="1"/>
  <c r="Y248" i="47"/>
  <c r="AA248" i="47" s="1"/>
  <c r="Y260" i="47"/>
  <c r="AA260" i="47" s="1"/>
  <c r="Y252" i="47"/>
  <c r="AA252" i="47" s="1"/>
  <c r="Y244" i="47"/>
  <c r="AA244" i="47" s="1"/>
  <c r="Y199" i="47"/>
  <c r="AA199" i="47" s="1"/>
  <c r="Y140" i="47"/>
  <c r="AA140" i="47" s="1"/>
  <c r="Y148" i="47"/>
  <c r="AA148" i="47" s="1"/>
  <c r="Y156" i="47"/>
  <c r="AA156" i="47" s="1"/>
  <c r="Y164" i="47"/>
  <c r="AA164" i="47" s="1"/>
  <c r="Y172" i="47"/>
  <c r="AA172" i="47" s="1"/>
  <c r="Y201" i="47"/>
  <c r="AA201" i="47" s="1"/>
  <c r="Y196" i="47"/>
  <c r="AA196" i="47" s="1"/>
  <c r="Y161" i="47"/>
  <c r="AA161" i="47" s="1"/>
  <c r="Y185" i="47"/>
  <c r="AA185" i="47" s="1"/>
  <c r="Y189" i="47"/>
  <c r="AA189" i="47" s="1"/>
  <c r="Y143" i="47"/>
  <c r="AA143" i="47" s="1"/>
  <c r="I156" i="47"/>
  <c r="Y137" i="47"/>
  <c r="AA137" i="47" s="1"/>
  <c r="Y169" i="47"/>
  <c r="AA169" i="47" s="1"/>
  <c r="Y181" i="47"/>
  <c r="AA181" i="47" s="1"/>
  <c r="Y202" i="47"/>
  <c r="AA202" i="47" s="1"/>
  <c r="Y154" i="47"/>
  <c r="AA154" i="47" s="1"/>
  <c r="Y127" i="47"/>
  <c r="AA127" i="47" s="1"/>
  <c r="Y178" i="47"/>
  <c r="AA178" i="47" s="1"/>
  <c r="Y124" i="47"/>
  <c r="AA124" i="47" s="1"/>
  <c r="Y151" i="47"/>
  <c r="AA151" i="47" s="1"/>
  <c r="I124" i="47"/>
  <c r="Y139" i="47"/>
  <c r="AA139" i="47" s="1"/>
  <c r="Y174" i="47"/>
  <c r="AA174" i="47" s="1"/>
  <c r="Y150" i="47"/>
  <c r="AA150" i="47" s="1"/>
  <c r="Y175" i="47"/>
  <c r="AA175" i="47" s="1"/>
  <c r="Y198" i="47"/>
  <c r="AA198" i="47" s="1"/>
  <c r="Y165" i="47"/>
  <c r="AA165" i="47" s="1"/>
  <c r="Y168" i="47"/>
  <c r="AA168" i="47" s="1"/>
  <c r="I172" i="47"/>
  <c r="Y126" i="47"/>
  <c r="AA126" i="47" s="1"/>
  <c r="Y141" i="47"/>
  <c r="AA141" i="47" s="1"/>
  <c r="I148" i="47"/>
  <c r="Y162" i="47"/>
  <c r="AA162" i="47" s="1"/>
  <c r="Y193" i="47"/>
  <c r="AA193" i="47" s="1"/>
  <c r="Y133" i="47"/>
  <c r="AA133" i="47" s="1"/>
  <c r="Y138" i="47"/>
  <c r="AA138" i="47" s="1"/>
  <c r="Y182" i="47"/>
  <c r="AA182" i="47" s="1"/>
  <c r="Y145" i="47"/>
  <c r="AA145" i="47" s="1"/>
  <c r="Y158" i="47"/>
  <c r="AA158" i="47" s="1"/>
  <c r="Y179" i="47"/>
  <c r="AA179" i="47" s="1"/>
  <c r="Y183" i="47"/>
  <c r="AA183" i="47" s="1"/>
  <c r="Y134" i="47"/>
  <c r="AA134" i="47" s="1"/>
  <c r="Y159" i="47"/>
  <c r="AA159" i="47" s="1"/>
  <c r="Y180" i="47"/>
  <c r="AA180" i="47" s="1"/>
  <c r="Y197" i="47"/>
  <c r="AA197" i="47" s="1"/>
  <c r="Y135" i="47"/>
  <c r="AA135" i="47" s="1"/>
  <c r="I180" i="47"/>
  <c r="I140" i="47"/>
  <c r="Y132" i="47"/>
  <c r="AA132" i="47" s="1"/>
  <c r="Y125" i="47"/>
  <c r="AA125" i="47" s="1"/>
  <c r="Y128" i="47"/>
  <c r="AA128" i="47" s="1"/>
  <c r="I132" i="47"/>
  <c r="Y146" i="47"/>
  <c r="AA146" i="47" s="1"/>
  <c r="Y177" i="47"/>
  <c r="AA177" i="47" s="1"/>
  <c r="Y190" i="47"/>
  <c r="AA190" i="47" s="1"/>
  <c r="I164" i="47"/>
  <c r="Y153" i="47"/>
  <c r="AA153" i="47" s="1"/>
  <c r="Y166" i="47"/>
  <c r="AA166" i="47" s="1"/>
  <c r="Y191" i="47"/>
  <c r="AA191" i="47" s="1"/>
  <c r="Y157" i="47"/>
  <c r="AA157" i="47" s="1"/>
  <c r="Y170" i="47"/>
  <c r="AA170" i="47" s="1"/>
  <c r="Y129" i="47"/>
  <c r="AA129" i="47" s="1"/>
  <c r="Y142" i="47"/>
  <c r="AA142" i="47" s="1"/>
  <c r="Y167" i="47"/>
  <c r="AA167" i="47" s="1"/>
  <c r="Y188" i="47"/>
  <c r="AA188" i="47" s="1"/>
  <c r="N165" i="47"/>
  <c r="N197" i="47"/>
  <c r="Y147" i="47"/>
  <c r="AA147" i="47" s="1"/>
  <c r="Y195" i="47"/>
  <c r="AA195" i="47" s="1"/>
  <c r="I135" i="47"/>
  <c r="I143" i="47"/>
  <c r="I151" i="47"/>
  <c r="I159" i="47"/>
  <c r="I167" i="47"/>
  <c r="I175" i="47"/>
  <c r="I183" i="47"/>
  <c r="I191" i="47"/>
  <c r="I199" i="47"/>
  <c r="S128" i="47"/>
  <c r="I154" i="47"/>
  <c r="S168" i="47"/>
  <c r="I178" i="47"/>
  <c r="N181" i="47"/>
  <c r="I127" i="47"/>
  <c r="Y136" i="47"/>
  <c r="AA136" i="47" s="1"/>
  <c r="Y144" i="47"/>
  <c r="AA144" i="47" s="1"/>
  <c r="Y152" i="47"/>
  <c r="AA152" i="47" s="1"/>
  <c r="Y160" i="47"/>
  <c r="AA160" i="47" s="1"/>
  <c r="Y176" i="47"/>
  <c r="AA176" i="47" s="1"/>
  <c r="Y184" i="47"/>
  <c r="AA184" i="47" s="1"/>
  <c r="Y192" i="47"/>
  <c r="AA192" i="47" s="1"/>
  <c r="Y200" i="47"/>
  <c r="AA200" i="47" s="1"/>
  <c r="I138" i="47"/>
  <c r="I162" i="47"/>
  <c r="N189" i="47"/>
  <c r="Y155" i="47"/>
  <c r="AA155" i="47" s="1"/>
  <c r="Y163" i="47"/>
  <c r="AA163" i="47" s="1"/>
  <c r="Y187" i="47"/>
  <c r="AA187" i="47" s="1"/>
  <c r="I170" i="47"/>
  <c r="I129" i="47"/>
  <c r="I137" i="47"/>
  <c r="I145" i="47"/>
  <c r="I153" i="47"/>
  <c r="I161" i="47"/>
  <c r="I169" i="47"/>
  <c r="I177" i="47"/>
  <c r="I185" i="47"/>
  <c r="I193" i="47"/>
  <c r="I201" i="47"/>
  <c r="I146" i="47"/>
  <c r="Y149" i="47"/>
  <c r="AA149" i="47" s="1"/>
  <c r="Y130" i="47"/>
  <c r="AA130" i="47" s="1"/>
  <c r="Y186" i="47"/>
  <c r="AA186" i="47" s="1"/>
  <c r="Y194" i="47"/>
  <c r="AA194" i="47" s="1"/>
  <c r="X139" i="47"/>
  <c r="X179" i="47"/>
  <c r="Y173" i="47"/>
  <c r="AA173" i="47" s="1"/>
  <c r="N133" i="47"/>
  <c r="Y171" i="47"/>
  <c r="AA171" i="47" s="1"/>
  <c r="Y131" i="47"/>
  <c r="AA131" i="47" s="1"/>
  <c r="N125" i="47"/>
  <c r="N141" i="47"/>
  <c r="N157" i="47"/>
  <c r="I202" i="47"/>
  <c r="Y20" i="47"/>
  <c r="AA20" i="47" s="1"/>
  <c r="I20" i="47"/>
  <c r="A19" i="47"/>
  <c r="A20" i="47" s="1"/>
  <c r="A22" i="47" s="1"/>
  <c r="W19" i="47"/>
  <c r="X19" i="47" s="1"/>
  <c r="R19" i="47"/>
  <c r="M19" i="47"/>
  <c r="N19" i="47" s="1"/>
  <c r="H19" i="47"/>
  <c r="I19" i="47" s="1"/>
  <c r="Y19" i="47" l="1"/>
  <c r="AA19" i="47" s="1"/>
  <c r="S19" i="47"/>
  <c r="I16" i="48" l="1"/>
  <c r="I18" i="48" s="1"/>
  <c r="H18" i="48"/>
  <c r="G18" i="48"/>
  <c r="F18" i="48"/>
  <c r="E18" i="48"/>
  <c r="D18" i="48"/>
  <c r="C18" i="48"/>
  <c r="B18" i="48"/>
  <c r="W218" i="47"/>
  <c r="X218" i="47" s="1"/>
  <c r="R218" i="47"/>
  <c r="S218" i="47" s="1"/>
  <c r="M218" i="47"/>
  <c r="N218" i="47" s="1"/>
  <c r="H218" i="47"/>
  <c r="W210" i="47"/>
  <c r="X210" i="47" s="1"/>
  <c r="R210" i="47"/>
  <c r="S210" i="47" s="1"/>
  <c r="M210" i="47"/>
  <c r="N210" i="47" s="1"/>
  <c r="H210" i="47"/>
  <c r="W531" i="47"/>
  <c r="X531" i="47" s="1"/>
  <c r="R531" i="47"/>
  <c r="S531" i="47" s="1"/>
  <c r="M531" i="47"/>
  <c r="N531" i="47" s="1"/>
  <c r="H531" i="47"/>
  <c r="W529" i="47"/>
  <c r="X529" i="47" s="1"/>
  <c r="R529" i="47"/>
  <c r="S529" i="47" s="1"/>
  <c r="M529" i="47"/>
  <c r="N529" i="47" s="1"/>
  <c r="H529" i="47"/>
  <c r="W530" i="47"/>
  <c r="X530" i="47" s="1"/>
  <c r="R530" i="47"/>
  <c r="S530" i="47" s="1"/>
  <c r="M530" i="47"/>
  <c r="N530" i="47" s="1"/>
  <c r="H530" i="47"/>
  <c r="W532" i="47"/>
  <c r="X532" i="47" s="1"/>
  <c r="R532" i="47"/>
  <c r="S532" i="47" s="1"/>
  <c r="M532" i="47"/>
  <c r="N532" i="47" s="1"/>
  <c r="H532" i="47"/>
  <c r="I532" i="47" s="1"/>
  <c r="Y218" i="47" l="1"/>
  <c r="AA218" i="47" s="1"/>
  <c r="I218" i="47"/>
  <c r="Y210" i="47"/>
  <c r="AA210" i="47" s="1"/>
  <c r="I210" i="47"/>
  <c r="Y529" i="47"/>
  <c r="AA529" i="47" s="1"/>
  <c r="Y531" i="47"/>
  <c r="AA531" i="47" s="1"/>
  <c r="Y530" i="47"/>
  <c r="AA530" i="47" s="1"/>
  <c r="I531" i="47"/>
  <c r="I529" i="47"/>
  <c r="I530" i="47"/>
  <c r="Y532" i="47"/>
  <c r="AA532" i="47" s="1"/>
  <c r="C9" i="48" l="1"/>
  <c r="W565" i="47"/>
  <c r="X565" i="47" s="1"/>
  <c r="R565" i="47"/>
  <c r="S565" i="47" s="1"/>
  <c r="M565" i="47"/>
  <c r="N565" i="47" s="1"/>
  <c r="H565" i="47"/>
  <c r="I565" i="47" s="1"/>
  <c r="W563" i="47"/>
  <c r="X563" i="47" s="1"/>
  <c r="R563" i="47"/>
  <c r="S563" i="47" s="1"/>
  <c r="M563" i="47"/>
  <c r="N563" i="47" s="1"/>
  <c r="H563" i="47"/>
  <c r="W562" i="47"/>
  <c r="X562" i="47" s="1"/>
  <c r="R562" i="47"/>
  <c r="S562" i="47" s="1"/>
  <c r="M562" i="47"/>
  <c r="N562" i="47" s="1"/>
  <c r="H562" i="47"/>
  <c r="W561" i="47"/>
  <c r="X561" i="47" s="1"/>
  <c r="R561" i="47"/>
  <c r="S561" i="47" s="1"/>
  <c r="M561" i="47"/>
  <c r="N561" i="47" s="1"/>
  <c r="H561" i="47"/>
  <c r="W560" i="47"/>
  <c r="X560" i="47" s="1"/>
  <c r="R560" i="47"/>
  <c r="S560" i="47" s="1"/>
  <c r="M560" i="47"/>
  <c r="N560" i="47" s="1"/>
  <c r="H560" i="47"/>
  <c r="I560" i="47" s="1"/>
  <c r="W559" i="47"/>
  <c r="X559" i="47" s="1"/>
  <c r="R559" i="47"/>
  <c r="S559" i="47" s="1"/>
  <c r="M559" i="47"/>
  <c r="N559" i="47" s="1"/>
  <c r="H559" i="47"/>
  <c r="I559" i="47" s="1"/>
  <c r="W564" i="47"/>
  <c r="X564" i="47" s="1"/>
  <c r="R564" i="47"/>
  <c r="S564" i="47" s="1"/>
  <c r="M564" i="47"/>
  <c r="N564" i="47" s="1"/>
  <c r="H564" i="47"/>
  <c r="W558" i="47"/>
  <c r="X558" i="47" s="1"/>
  <c r="R558" i="47"/>
  <c r="M558" i="47"/>
  <c r="N558" i="47" s="1"/>
  <c r="H558" i="47"/>
  <c r="I558" i="47" s="1"/>
  <c r="W557" i="47"/>
  <c r="X557" i="47" s="1"/>
  <c r="R557" i="47"/>
  <c r="S557" i="47" s="1"/>
  <c r="M557" i="47"/>
  <c r="N557" i="47" s="1"/>
  <c r="H557" i="47"/>
  <c r="I557" i="47" s="1"/>
  <c r="W556" i="47"/>
  <c r="X556" i="47" s="1"/>
  <c r="R556" i="47"/>
  <c r="S556" i="47" s="1"/>
  <c r="M556" i="47"/>
  <c r="N556" i="47" s="1"/>
  <c r="H556" i="47"/>
  <c r="I556" i="47" s="1"/>
  <c r="W555" i="47"/>
  <c r="X555" i="47" s="1"/>
  <c r="R555" i="47"/>
  <c r="S555" i="47" s="1"/>
  <c r="M555" i="47"/>
  <c r="N555" i="47" s="1"/>
  <c r="H555" i="47"/>
  <c r="I555" i="47" s="1"/>
  <c r="W553" i="47"/>
  <c r="X553" i="47" s="1"/>
  <c r="R553" i="47"/>
  <c r="S553" i="47" s="1"/>
  <c r="M553" i="47"/>
  <c r="N553" i="47" s="1"/>
  <c r="H553" i="47"/>
  <c r="I553" i="47" s="1"/>
  <c r="W551" i="47"/>
  <c r="R551" i="47"/>
  <c r="S551" i="47" s="1"/>
  <c r="M551" i="47"/>
  <c r="N551" i="47" s="1"/>
  <c r="H551" i="47"/>
  <c r="I551" i="47" s="1"/>
  <c r="W550" i="47"/>
  <c r="X550" i="47" s="1"/>
  <c r="R550" i="47"/>
  <c r="S550" i="47" s="1"/>
  <c r="M550" i="47"/>
  <c r="N550" i="47" s="1"/>
  <c r="H550" i="47"/>
  <c r="I550" i="47" s="1"/>
  <c r="W549" i="47"/>
  <c r="X549" i="47" s="1"/>
  <c r="R549" i="47"/>
  <c r="S549" i="47" s="1"/>
  <c r="M549" i="47"/>
  <c r="N549" i="47" s="1"/>
  <c r="H549" i="47"/>
  <c r="W548" i="47"/>
  <c r="X548" i="47" s="1"/>
  <c r="R548" i="47"/>
  <c r="S548" i="47" s="1"/>
  <c r="M548" i="47"/>
  <c r="N548" i="47" s="1"/>
  <c r="H548" i="47"/>
  <c r="I548" i="47" s="1"/>
  <c r="W547" i="47"/>
  <c r="X547" i="47" s="1"/>
  <c r="R547" i="47"/>
  <c r="S547" i="47" s="1"/>
  <c r="M547" i="47"/>
  <c r="N547" i="47" s="1"/>
  <c r="H547" i="47"/>
  <c r="W546" i="47"/>
  <c r="X546" i="47" s="1"/>
  <c r="R546" i="47"/>
  <c r="S546" i="47" s="1"/>
  <c r="M546" i="47"/>
  <c r="N546" i="47" s="1"/>
  <c r="H546" i="47"/>
  <c r="I546" i="47" s="1"/>
  <c r="W545" i="47"/>
  <c r="X545" i="47" s="1"/>
  <c r="R545" i="47"/>
  <c r="S545" i="47" s="1"/>
  <c r="M545" i="47"/>
  <c r="H545" i="47"/>
  <c r="I545" i="47" s="1"/>
  <c r="W544" i="47"/>
  <c r="X544" i="47" s="1"/>
  <c r="R544" i="47"/>
  <c r="S544" i="47" s="1"/>
  <c r="M544" i="47"/>
  <c r="N544" i="47" s="1"/>
  <c r="H544" i="47"/>
  <c r="I544" i="47" s="1"/>
  <c r="W536" i="47"/>
  <c r="X536" i="47" s="1"/>
  <c r="R536" i="47"/>
  <c r="S536" i="47" s="1"/>
  <c r="M536" i="47"/>
  <c r="N536" i="47" s="1"/>
  <c r="H536" i="47"/>
  <c r="I536" i="47" s="1"/>
  <c r="W552" i="47"/>
  <c r="X552" i="47" s="1"/>
  <c r="R552" i="47"/>
  <c r="S552" i="47" s="1"/>
  <c r="M552" i="47"/>
  <c r="N552" i="47" s="1"/>
  <c r="H552" i="47"/>
  <c r="W554" i="47"/>
  <c r="X554" i="47" s="1"/>
  <c r="R554" i="47"/>
  <c r="S554" i="47" s="1"/>
  <c r="M554" i="47"/>
  <c r="N554" i="47" s="1"/>
  <c r="H554" i="47"/>
  <c r="I554" i="47" s="1"/>
  <c r="W541" i="47"/>
  <c r="X541" i="47" s="1"/>
  <c r="R541" i="47"/>
  <c r="S541" i="47" s="1"/>
  <c r="M541" i="47"/>
  <c r="N541" i="47" s="1"/>
  <c r="H541" i="47"/>
  <c r="I541" i="47" s="1"/>
  <c r="W540" i="47"/>
  <c r="X540" i="47" s="1"/>
  <c r="R540" i="47"/>
  <c r="S540" i="47" s="1"/>
  <c r="M540" i="47"/>
  <c r="N540" i="47" s="1"/>
  <c r="H540" i="47"/>
  <c r="W543" i="47"/>
  <c r="X543" i="47" s="1"/>
  <c r="R543" i="47"/>
  <c r="S543" i="47" s="1"/>
  <c r="M543" i="47"/>
  <c r="N543" i="47" s="1"/>
  <c r="H543" i="47"/>
  <c r="I543" i="47" s="1"/>
  <c r="I3" i="48"/>
  <c r="W542" i="47"/>
  <c r="X542" i="47" s="1"/>
  <c r="R542" i="47"/>
  <c r="S542" i="47" s="1"/>
  <c r="M542" i="47"/>
  <c r="N542" i="47" s="1"/>
  <c r="H542" i="47"/>
  <c r="I542" i="47" s="1"/>
  <c r="W539" i="47"/>
  <c r="X539" i="47" s="1"/>
  <c r="R539" i="47"/>
  <c r="S539" i="47" s="1"/>
  <c r="M539" i="47"/>
  <c r="N539" i="47" s="1"/>
  <c r="H539" i="47"/>
  <c r="W538" i="47"/>
  <c r="X538" i="47" s="1"/>
  <c r="R538" i="47"/>
  <c r="S538" i="47" s="1"/>
  <c r="M538" i="47"/>
  <c r="N538" i="47" s="1"/>
  <c r="H538" i="47"/>
  <c r="I538" i="47" s="1"/>
  <c r="W537" i="47"/>
  <c r="X537" i="47" s="1"/>
  <c r="R537" i="47"/>
  <c r="S537" i="47" s="1"/>
  <c r="M537" i="47"/>
  <c r="N537" i="47" s="1"/>
  <c r="H537" i="47"/>
  <c r="I537" i="47" s="1"/>
  <c r="W535" i="47"/>
  <c r="X535" i="47" s="1"/>
  <c r="R535" i="47"/>
  <c r="S535" i="47" s="1"/>
  <c r="M535" i="47"/>
  <c r="N535" i="47" s="1"/>
  <c r="H535" i="47"/>
  <c r="I535" i="47" s="1"/>
  <c r="Y563" i="47" l="1"/>
  <c r="AA563" i="47" s="1"/>
  <c r="Y564" i="47"/>
  <c r="AA564" i="47" s="1"/>
  <c r="Y565" i="47"/>
  <c r="AA565" i="47" s="1"/>
  <c r="I563" i="47"/>
  <c r="Y562" i="47"/>
  <c r="AA562" i="47" s="1"/>
  <c r="I562" i="47"/>
  <c r="Y561" i="47"/>
  <c r="AA561" i="47" s="1"/>
  <c r="I561" i="47"/>
  <c r="Y560" i="47"/>
  <c r="AA560" i="47" s="1"/>
  <c r="Y559" i="47"/>
  <c r="AA559" i="47" s="1"/>
  <c r="I564" i="47"/>
  <c r="Y558" i="47"/>
  <c r="AA558" i="47" s="1"/>
  <c r="S558" i="47"/>
  <c r="Y557" i="47"/>
  <c r="AA557" i="47" s="1"/>
  <c r="Y545" i="47"/>
  <c r="AA545" i="47" s="1"/>
  <c r="Y549" i="47"/>
  <c r="AA549" i="47" s="1"/>
  <c r="Y553" i="47"/>
  <c r="AA553" i="47" s="1"/>
  <c r="Y546" i="47"/>
  <c r="AA546" i="47" s="1"/>
  <c r="Y547" i="47"/>
  <c r="AA547" i="47" s="1"/>
  <c r="Y551" i="47"/>
  <c r="AA551" i="47" s="1"/>
  <c r="Y556" i="47"/>
  <c r="AA556" i="47" s="1"/>
  <c r="Y555" i="47"/>
  <c r="AA555" i="47" s="1"/>
  <c r="N545" i="47"/>
  <c r="I549" i="47"/>
  <c r="Y550" i="47"/>
  <c r="AA550" i="47" s="1"/>
  <c r="X551" i="47"/>
  <c r="Y548" i="47"/>
  <c r="AA548" i="47" s="1"/>
  <c r="Y544" i="47"/>
  <c r="AA544" i="47" s="1"/>
  <c r="I547" i="47"/>
  <c r="Y552" i="47"/>
  <c r="AA552" i="47" s="1"/>
  <c r="Y536" i="47"/>
  <c r="AA536" i="47" s="1"/>
  <c r="Y540" i="47"/>
  <c r="AA540" i="47" s="1"/>
  <c r="I552" i="47"/>
  <c r="Y554" i="47"/>
  <c r="AA554" i="47" s="1"/>
  <c r="I540" i="47"/>
  <c r="Y541" i="47"/>
  <c r="AA541" i="47" s="1"/>
  <c r="Y543" i="47"/>
  <c r="AA543" i="47" s="1"/>
  <c r="Y542" i="47"/>
  <c r="AA542" i="47" s="1"/>
  <c r="Y539" i="47"/>
  <c r="AA539" i="47" s="1"/>
  <c r="I539" i="47"/>
  <c r="Y538" i="47"/>
  <c r="AA538" i="47" s="1"/>
  <c r="Y537" i="47"/>
  <c r="AA537" i="47" s="1"/>
  <c r="Y535" i="47"/>
  <c r="AA535" i="47" s="1"/>
  <c r="W534" i="47"/>
  <c r="X534" i="47" s="1"/>
  <c r="R534" i="47"/>
  <c r="S534" i="47" s="1"/>
  <c r="M534" i="47"/>
  <c r="N534" i="47" s="1"/>
  <c r="H534" i="47"/>
  <c r="W363" i="47"/>
  <c r="X363" i="47" s="1"/>
  <c r="R363" i="47"/>
  <c r="S363" i="47" s="1"/>
  <c r="M363" i="47"/>
  <c r="N363" i="47" s="1"/>
  <c r="H363" i="47"/>
  <c r="I363" i="47" s="1"/>
  <c r="Y534" i="47" l="1"/>
  <c r="AA534" i="47" s="1"/>
  <c r="AC565" i="47" s="1"/>
  <c r="I534" i="47"/>
  <c r="Y363" i="47"/>
  <c r="AA363" i="47" s="1"/>
  <c r="W502" i="47"/>
  <c r="X502" i="47" s="1"/>
  <c r="R502" i="47"/>
  <c r="S502" i="47" s="1"/>
  <c r="M502" i="47"/>
  <c r="N502" i="47" s="1"/>
  <c r="H502" i="47"/>
  <c r="I502" i="47" s="1"/>
  <c r="I15" i="48"/>
  <c r="I14" i="48"/>
  <c r="I13" i="48"/>
  <c r="I12" i="48"/>
  <c r="I11" i="48"/>
  <c r="I9" i="48"/>
  <c r="I8" i="48"/>
  <c r="I7" i="48"/>
  <c r="I6" i="48"/>
  <c r="I5" i="48"/>
  <c r="W526" i="47"/>
  <c r="X526" i="47" s="1"/>
  <c r="R526" i="47"/>
  <c r="S526" i="47" s="1"/>
  <c r="M526" i="47"/>
  <c r="N526" i="47" s="1"/>
  <c r="H526" i="47"/>
  <c r="I526" i="47" s="1"/>
  <c r="Y502" i="47" l="1"/>
  <c r="AA502" i="47" s="1"/>
  <c r="Y526" i="47"/>
  <c r="AA526" i="47" s="1"/>
  <c r="W391" i="47"/>
  <c r="X391" i="47" s="1"/>
  <c r="R391" i="47"/>
  <c r="S391" i="47" s="1"/>
  <c r="M391" i="47"/>
  <c r="N391" i="47" s="1"/>
  <c r="H391" i="47"/>
  <c r="I391" i="47" s="1"/>
  <c r="W390" i="47"/>
  <c r="X390" i="47" s="1"/>
  <c r="R390" i="47"/>
  <c r="S390" i="47" s="1"/>
  <c r="M390" i="47"/>
  <c r="N390" i="47" s="1"/>
  <c r="H390" i="47"/>
  <c r="I390" i="47" s="1"/>
  <c r="W389" i="47"/>
  <c r="X389" i="47" s="1"/>
  <c r="R389" i="47"/>
  <c r="S389" i="47" s="1"/>
  <c r="M389" i="47"/>
  <c r="N389" i="47" s="1"/>
  <c r="H389" i="47"/>
  <c r="I389" i="47" s="1"/>
  <c r="W388" i="47"/>
  <c r="X388" i="47" s="1"/>
  <c r="R388" i="47"/>
  <c r="S388" i="47" s="1"/>
  <c r="M388" i="47"/>
  <c r="N388" i="47" s="1"/>
  <c r="H388" i="47"/>
  <c r="W383" i="47"/>
  <c r="X383" i="47" s="1"/>
  <c r="R383" i="47"/>
  <c r="S383" i="47" s="1"/>
  <c r="M383" i="47"/>
  <c r="N383" i="47" s="1"/>
  <c r="H383" i="47"/>
  <c r="I383" i="47" s="1"/>
  <c r="W386" i="47"/>
  <c r="X386" i="47" s="1"/>
  <c r="R386" i="47"/>
  <c r="S386" i="47" s="1"/>
  <c r="M386" i="47"/>
  <c r="N386" i="47" s="1"/>
  <c r="H386" i="47"/>
  <c r="I386" i="47" s="1"/>
  <c r="W385" i="47"/>
  <c r="X385" i="47" s="1"/>
  <c r="R385" i="47"/>
  <c r="S385" i="47" s="1"/>
  <c r="M385" i="47"/>
  <c r="N385" i="47" s="1"/>
  <c r="H385" i="47"/>
  <c r="I385" i="47" s="1"/>
  <c r="W340" i="47"/>
  <c r="X340" i="47" s="1"/>
  <c r="R340" i="47"/>
  <c r="S340" i="47" s="1"/>
  <c r="M340" i="47"/>
  <c r="N340" i="47" s="1"/>
  <c r="H340" i="47"/>
  <c r="I340" i="47" s="1"/>
  <c r="W274" i="47"/>
  <c r="X274" i="47" s="1"/>
  <c r="R274" i="47"/>
  <c r="S274" i="47" s="1"/>
  <c r="M274" i="47"/>
  <c r="N274" i="47" s="1"/>
  <c r="H274" i="47"/>
  <c r="I274" i="47" s="1"/>
  <c r="W343" i="47"/>
  <c r="X343" i="47" s="1"/>
  <c r="R343" i="47"/>
  <c r="S343" i="47" s="1"/>
  <c r="M343" i="47"/>
  <c r="N343" i="47" s="1"/>
  <c r="H343" i="47"/>
  <c r="I343" i="47" s="1"/>
  <c r="W273" i="47"/>
  <c r="X273" i="47" s="1"/>
  <c r="R273" i="47"/>
  <c r="S273" i="47" s="1"/>
  <c r="M273" i="47"/>
  <c r="N273" i="47" s="1"/>
  <c r="H273" i="47"/>
  <c r="I273" i="47" s="1"/>
  <c r="W280" i="47"/>
  <c r="X280" i="47" s="1"/>
  <c r="R280" i="47"/>
  <c r="S280" i="47" s="1"/>
  <c r="M280" i="47"/>
  <c r="N280" i="47" s="1"/>
  <c r="H280" i="47"/>
  <c r="I280" i="47" s="1"/>
  <c r="W279" i="47"/>
  <c r="X279" i="47" s="1"/>
  <c r="R279" i="47"/>
  <c r="S279" i="47" s="1"/>
  <c r="M279" i="47"/>
  <c r="N279" i="47" s="1"/>
  <c r="H279" i="47"/>
  <c r="I279" i="47" s="1"/>
  <c r="W278" i="47"/>
  <c r="X278" i="47" s="1"/>
  <c r="R278" i="47"/>
  <c r="S278" i="47" s="1"/>
  <c r="M278" i="47"/>
  <c r="N278" i="47" s="1"/>
  <c r="H278" i="47"/>
  <c r="W285" i="47"/>
  <c r="X285" i="47" s="1"/>
  <c r="R285" i="47"/>
  <c r="S285" i="47" s="1"/>
  <c r="M285" i="47"/>
  <c r="N285" i="47" s="1"/>
  <c r="H285" i="47"/>
  <c r="I285" i="47" s="1"/>
  <c r="W284" i="47"/>
  <c r="X284" i="47" s="1"/>
  <c r="R284" i="47"/>
  <c r="S284" i="47" s="1"/>
  <c r="M284" i="47"/>
  <c r="N284" i="47" s="1"/>
  <c r="H284" i="47"/>
  <c r="W283" i="47"/>
  <c r="X283" i="47" s="1"/>
  <c r="R283" i="47"/>
  <c r="S283" i="47" s="1"/>
  <c r="M283" i="47"/>
  <c r="N283" i="47" s="1"/>
  <c r="H283" i="47"/>
  <c r="W282" i="47"/>
  <c r="X282" i="47" s="1"/>
  <c r="R282" i="47"/>
  <c r="S282" i="47" s="1"/>
  <c r="M282" i="47"/>
  <c r="N282" i="47" s="1"/>
  <c r="H282" i="47"/>
  <c r="I282" i="47" s="1"/>
  <c r="W271" i="47"/>
  <c r="X271" i="47" s="1"/>
  <c r="R271" i="47"/>
  <c r="S271" i="47" s="1"/>
  <c r="M271" i="47"/>
  <c r="N271" i="47" s="1"/>
  <c r="H271" i="47"/>
  <c r="I271" i="47" s="1"/>
  <c r="W270" i="47"/>
  <c r="X270" i="47" s="1"/>
  <c r="R270" i="47"/>
  <c r="S270" i="47" s="1"/>
  <c r="M270" i="47"/>
  <c r="N270" i="47" s="1"/>
  <c r="H270" i="47"/>
  <c r="I270" i="47" s="1"/>
  <c r="W269" i="47"/>
  <c r="X269" i="47" s="1"/>
  <c r="R269" i="47"/>
  <c r="S269" i="47" s="1"/>
  <c r="M269" i="47"/>
  <c r="N269" i="47" s="1"/>
  <c r="H269" i="47"/>
  <c r="W267" i="47"/>
  <c r="X267" i="47" s="1"/>
  <c r="R267" i="47"/>
  <c r="S267" i="47" s="1"/>
  <c r="M267" i="47"/>
  <c r="N267" i="47" s="1"/>
  <c r="H267" i="47"/>
  <c r="I267" i="47" s="1"/>
  <c r="W266" i="47"/>
  <c r="X266" i="47" s="1"/>
  <c r="R266" i="47"/>
  <c r="S266" i="47" s="1"/>
  <c r="M266" i="47"/>
  <c r="N266" i="47" s="1"/>
  <c r="H266" i="47"/>
  <c r="I266" i="47" s="1"/>
  <c r="W342" i="47"/>
  <c r="X342" i="47" s="1"/>
  <c r="R342" i="47"/>
  <c r="S342" i="47" s="1"/>
  <c r="M342" i="47"/>
  <c r="N342" i="47" s="1"/>
  <c r="H342" i="47"/>
  <c r="I342" i="47" s="1"/>
  <c r="W123" i="47"/>
  <c r="X123" i="47" s="1"/>
  <c r="R123" i="47"/>
  <c r="S123" i="47" s="1"/>
  <c r="M123" i="47"/>
  <c r="N123" i="47" s="1"/>
  <c r="H123" i="47"/>
  <c r="I123" i="47" s="1"/>
  <c r="Y388" i="47" l="1"/>
  <c r="AA388" i="47" s="1"/>
  <c r="I388" i="47"/>
  <c r="Y389" i="47"/>
  <c r="AA389" i="47" s="1"/>
  <c r="Y390" i="47"/>
  <c r="AA390" i="47" s="1"/>
  <c r="Y391" i="47"/>
  <c r="AA391" i="47" s="1"/>
  <c r="Y383" i="47"/>
  <c r="AA383" i="47" s="1"/>
  <c r="Y386" i="47"/>
  <c r="AA386" i="47" s="1"/>
  <c r="Y385" i="47"/>
  <c r="AA385" i="47" s="1"/>
  <c r="Y340" i="47"/>
  <c r="AA340" i="47" s="1"/>
  <c r="Y274" i="47"/>
  <c r="AA274" i="47" s="1"/>
  <c r="Y283" i="47"/>
  <c r="AA283" i="47" s="1"/>
  <c r="Y278" i="47"/>
  <c r="AA278" i="47" s="1"/>
  <c r="Y269" i="47"/>
  <c r="AA269" i="47" s="1"/>
  <c r="Y284" i="47"/>
  <c r="AA284" i="47" s="1"/>
  <c r="I269" i="47"/>
  <c r="Y343" i="47"/>
  <c r="AA343" i="47" s="1"/>
  <c r="Y273" i="47"/>
  <c r="AA273" i="47" s="1"/>
  <c r="I278" i="47"/>
  <c r="Y279" i="47"/>
  <c r="AA279" i="47" s="1"/>
  <c r="Y280" i="47"/>
  <c r="AA280" i="47" s="1"/>
  <c r="I284" i="47"/>
  <c r="I283" i="47"/>
  <c r="Y285" i="47"/>
  <c r="AA285" i="47" s="1"/>
  <c r="Y282" i="47"/>
  <c r="AA282" i="47" s="1"/>
  <c r="Y271" i="47"/>
  <c r="AA271" i="47" s="1"/>
  <c r="Y270" i="47"/>
  <c r="AA270" i="47" s="1"/>
  <c r="Y266" i="47"/>
  <c r="AA266" i="47" s="1"/>
  <c r="Y267" i="47"/>
  <c r="AA267" i="47" s="1"/>
  <c r="Y342" i="47"/>
  <c r="AA342" i="47" s="1"/>
  <c r="Y123" i="47"/>
  <c r="AA123" i="47" s="1"/>
  <c r="W277" i="47" l="1"/>
  <c r="X277" i="47" s="1"/>
  <c r="R277" i="47"/>
  <c r="S277" i="47" s="1"/>
  <c r="M277" i="47"/>
  <c r="N277" i="47" s="1"/>
  <c r="H277" i="47"/>
  <c r="W281" i="47"/>
  <c r="X281" i="47" s="1"/>
  <c r="R281" i="47"/>
  <c r="S281" i="47" s="1"/>
  <c r="M281" i="47"/>
  <c r="N281" i="47" s="1"/>
  <c r="H281" i="47"/>
  <c r="I281" i="47" s="1"/>
  <c r="Y277" i="47" l="1"/>
  <c r="AA277" i="47" s="1"/>
  <c r="I277" i="47"/>
  <c r="Y281" i="47"/>
  <c r="AA281" i="47" s="1"/>
  <c r="W276" i="47"/>
  <c r="X276" i="47" s="1"/>
  <c r="R276" i="47"/>
  <c r="S276" i="47" s="1"/>
  <c r="M276" i="47"/>
  <c r="N276" i="47" s="1"/>
  <c r="H276" i="47"/>
  <c r="Y276" i="47" l="1"/>
  <c r="AA276" i="47" s="1"/>
  <c r="I276" i="47"/>
  <c r="W240" i="47" l="1"/>
  <c r="X240" i="47" s="1"/>
  <c r="R240" i="47"/>
  <c r="S240" i="47" s="1"/>
  <c r="M240" i="47"/>
  <c r="N240" i="47" s="1"/>
  <c r="H240" i="47"/>
  <c r="W239" i="47"/>
  <c r="X239" i="47" s="1"/>
  <c r="R239" i="47"/>
  <c r="S239" i="47" s="1"/>
  <c r="M239" i="47"/>
  <c r="N239" i="47" s="1"/>
  <c r="H239" i="47"/>
  <c r="W237" i="47"/>
  <c r="X237" i="47" s="1"/>
  <c r="R237" i="47"/>
  <c r="S237" i="47" s="1"/>
  <c r="M237" i="47"/>
  <c r="N237" i="47" s="1"/>
  <c r="H237" i="47"/>
  <c r="I237" i="47" s="1"/>
  <c r="Y239" i="47" l="1"/>
  <c r="AA239" i="47" s="1"/>
  <c r="Y240" i="47"/>
  <c r="AA240" i="47" s="1"/>
  <c r="I240" i="47"/>
  <c r="I239" i="47"/>
  <c r="Y237" i="47"/>
  <c r="AA237" i="47" s="1"/>
  <c r="W376" i="47" l="1"/>
  <c r="X376" i="47" s="1"/>
  <c r="R376" i="47"/>
  <c r="S376" i="47" s="1"/>
  <c r="M376" i="47"/>
  <c r="N376" i="47" s="1"/>
  <c r="H376" i="47"/>
  <c r="I376" i="47" s="1"/>
  <c r="W358" i="47"/>
  <c r="X358" i="47" s="1"/>
  <c r="R358" i="47"/>
  <c r="S358" i="47" s="1"/>
  <c r="M358" i="47"/>
  <c r="N358" i="47" s="1"/>
  <c r="H358" i="47"/>
  <c r="W357" i="47"/>
  <c r="X357" i="47" s="1"/>
  <c r="R357" i="47"/>
  <c r="S357" i="47" s="1"/>
  <c r="M357" i="47"/>
  <c r="N357" i="47" s="1"/>
  <c r="H357" i="47"/>
  <c r="I357" i="47" s="1"/>
  <c r="W356" i="47"/>
  <c r="X356" i="47" s="1"/>
  <c r="R356" i="47"/>
  <c r="S356" i="47" s="1"/>
  <c r="M356" i="47"/>
  <c r="N356" i="47" s="1"/>
  <c r="H356" i="47"/>
  <c r="I356" i="47" s="1"/>
  <c r="W375" i="47"/>
  <c r="X375" i="47" s="1"/>
  <c r="R375" i="47"/>
  <c r="S375" i="47" s="1"/>
  <c r="M375" i="47"/>
  <c r="N375" i="47" s="1"/>
  <c r="H375" i="47"/>
  <c r="I375" i="47" s="1"/>
  <c r="W355" i="47"/>
  <c r="X355" i="47" s="1"/>
  <c r="R355" i="47"/>
  <c r="S355" i="47" s="1"/>
  <c r="M355" i="47"/>
  <c r="N355" i="47" s="1"/>
  <c r="H355" i="47"/>
  <c r="I355" i="47" s="1"/>
  <c r="W373" i="47"/>
  <c r="X373" i="47" s="1"/>
  <c r="R373" i="47"/>
  <c r="S373" i="47" s="1"/>
  <c r="M373" i="47"/>
  <c r="N373" i="47" s="1"/>
  <c r="H373" i="47"/>
  <c r="I373" i="47" s="1"/>
  <c r="W353" i="47"/>
  <c r="X353" i="47" s="1"/>
  <c r="R353" i="47"/>
  <c r="S353" i="47" s="1"/>
  <c r="M353" i="47"/>
  <c r="N353" i="47" s="1"/>
  <c r="H353" i="47"/>
  <c r="I353" i="47" s="1"/>
  <c r="W352" i="47"/>
  <c r="X352" i="47" s="1"/>
  <c r="R352" i="47"/>
  <c r="S352" i="47" s="1"/>
  <c r="M352" i="47"/>
  <c r="N352" i="47" s="1"/>
  <c r="H352" i="47"/>
  <c r="I352" i="47" s="1"/>
  <c r="W351" i="47"/>
  <c r="X351" i="47" s="1"/>
  <c r="R351" i="47"/>
  <c r="S351" i="47" s="1"/>
  <c r="M351" i="47"/>
  <c r="N351" i="47" s="1"/>
  <c r="H351" i="47"/>
  <c r="I351" i="47" s="1"/>
  <c r="W350" i="47"/>
  <c r="X350" i="47" s="1"/>
  <c r="R350" i="47"/>
  <c r="S350" i="47" s="1"/>
  <c r="M350" i="47"/>
  <c r="N350" i="47" s="1"/>
  <c r="H350" i="47"/>
  <c r="I350" i="47" s="1"/>
  <c r="W349" i="47"/>
  <c r="X349" i="47" s="1"/>
  <c r="R349" i="47"/>
  <c r="S349" i="47" s="1"/>
  <c r="M349" i="47"/>
  <c r="N349" i="47" s="1"/>
  <c r="H349" i="47"/>
  <c r="I349" i="47" s="1"/>
  <c r="W348" i="47"/>
  <c r="X348" i="47" s="1"/>
  <c r="R348" i="47"/>
  <c r="S348" i="47" s="1"/>
  <c r="M348" i="47"/>
  <c r="N348" i="47" s="1"/>
  <c r="H348" i="47"/>
  <c r="I348" i="47" s="1"/>
  <c r="W366" i="47"/>
  <c r="X366" i="47" s="1"/>
  <c r="R366" i="47"/>
  <c r="S366" i="47" s="1"/>
  <c r="M366" i="47"/>
  <c r="N366" i="47" s="1"/>
  <c r="H366" i="47"/>
  <c r="I366" i="47" s="1"/>
  <c r="W367" i="47"/>
  <c r="X367" i="47" s="1"/>
  <c r="R367" i="47"/>
  <c r="S367" i="47" s="1"/>
  <c r="M367" i="47"/>
  <c r="N367" i="47" s="1"/>
  <c r="H367" i="47"/>
  <c r="W368" i="47"/>
  <c r="X368" i="47" s="1"/>
  <c r="R368" i="47"/>
  <c r="S368" i="47" s="1"/>
  <c r="M368" i="47"/>
  <c r="N368" i="47" s="1"/>
  <c r="H368" i="47"/>
  <c r="I368" i="47" s="1"/>
  <c r="W365" i="47"/>
  <c r="X365" i="47" s="1"/>
  <c r="R365" i="47"/>
  <c r="S365" i="47" s="1"/>
  <c r="M365" i="47"/>
  <c r="N365" i="47" s="1"/>
  <c r="H365" i="47"/>
  <c r="W485" i="47"/>
  <c r="X485" i="47" s="1"/>
  <c r="R485" i="47"/>
  <c r="S485" i="47" s="1"/>
  <c r="M485" i="47"/>
  <c r="N485" i="47" s="1"/>
  <c r="H485" i="47"/>
  <c r="I485" i="47" s="1"/>
  <c r="W362" i="47"/>
  <c r="X362" i="47" s="1"/>
  <c r="R362" i="47"/>
  <c r="S362" i="47" s="1"/>
  <c r="M362" i="47"/>
  <c r="N362" i="47" s="1"/>
  <c r="H362" i="47"/>
  <c r="I362" i="47" s="1"/>
  <c r="W347" i="47"/>
  <c r="X347" i="47" s="1"/>
  <c r="R347" i="47"/>
  <c r="S347" i="47" s="1"/>
  <c r="M347" i="47"/>
  <c r="N347" i="47" s="1"/>
  <c r="H347" i="47"/>
  <c r="I347" i="47" s="1"/>
  <c r="W361" i="47"/>
  <c r="X361" i="47" s="1"/>
  <c r="R361" i="47"/>
  <c r="S361" i="47" s="1"/>
  <c r="M361" i="47"/>
  <c r="N361" i="47" s="1"/>
  <c r="H361" i="47"/>
  <c r="I361" i="47" s="1"/>
  <c r="W346" i="47"/>
  <c r="X346" i="47" s="1"/>
  <c r="R346" i="47"/>
  <c r="S346" i="47" s="1"/>
  <c r="M346" i="47"/>
  <c r="N346" i="47" s="1"/>
  <c r="H346" i="47"/>
  <c r="I346" i="47" s="1"/>
  <c r="W360" i="47"/>
  <c r="X360" i="47" s="1"/>
  <c r="R360" i="47"/>
  <c r="S360" i="47" s="1"/>
  <c r="M360" i="47"/>
  <c r="N360" i="47" s="1"/>
  <c r="H360" i="47"/>
  <c r="I360" i="47" s="1"/>
  <c r="W345" i="47"/>
  <c r="X345" i="47" s="1"/>
  <c r="R345" i="47"/>
  <c r="S345" i="47" s="1"/>
  <c r="M345" i="47"/>
  <c r="N345" i="47" s="1"/>
  <c r="H345" i="47"/>
  <c r="I345" i="47" s="1"/>
  <c r="Y358" i="47" l="1"/>
  <c r="AA358" i="47" s="1"/>
  <c r="Y367" i="47"/>
  <c r="AA367" i="47" s="1"/>
  <c r="Y376" i="47"/>
  <c r="AA376" i="47" s="1"/>
  <c r="I358" i="47"/>
  <c r="Y357" i="47"/>
  <c r="AA357" i="47" s="1"/>
  <c r="Y356" i="47"/>
  <c r="AA356" i="47" s="1"/>
  <c r="Y375" i="47"/>
  <c r="AA375" i="47" s="1"/>
  <c r="Y355" i="47"/>
  <c r="AA355" i="47" s="1"/>
  <c r="Y373" i="47"/>
  <c r="AA373" i="47" s="1"/>
  <c r="Y353" i="47"/>
  <c r="AA353" i="47" s="1"/>
  <c r="Y352" i="47"/>
  <c r="AA352" i="47" s="1"/>
  <c r="Y351" i="47"/>
  <c r="AA351" i="47" s="1"/>
  <c r="Y350" i="47"/>
  <c r="AA350" i="47" s="1"/>
  <c r="Y365" i="47"/>
  <c r="AA365" i="47" s="1"/>
  <c r="Y349" i="47"/>
  <c r="AA349" i="47" s="1"/>
  <c r="Y348" i="47"/>
  <c r="AA348" i="47" s="1"/>
  <c r="Y366" i="47"/>
  <c r="AA366" i="47" s="1"/>
  <c r="I367" i="47"/>
  <c r="Y368" i="47"/>
  <c r="AA368" i="47" s="1"/>
  <c r="I365" i="47"/>
  <c r="Y485" i="47"/>
  <c r="AA485" i="47" s="1"/>
  <c r="Y362" i="47"/>
  <c r="AA362" i="47" s="1"/>
  <c r="Y347" i="47"/>
  <c r="AA347" i="47" s="1"/>
  <c r="Y361" i="47"/>
  <c r="AA361" i="47" s="1"/>
  <c r="Y346" i="47"/>
  <c r="AA346" i="47" s="1"/>
  <c r="Y360" i="47"/>
  <c r="AA360" i="47" s="1"/>
  <c r="Y345" i="47"/>
  <c r="AA345" i="47" s="1"/>
  <c r="W458" i="47" l="1"/>
  <c r="X458" i="47" s="1"/>
  <c r="R458" i="47"/>
  <c r="S458" i="47" s="1"/>
  <c r="M458" i="47"/>
  <c r="N458" i="47" s="1"/>
  <c r="H458" i="47"/>
  <c r="W414" i="47"/>
  <c r="X414" i="47" s="1"/>
  <c r="R414" i="47"/>
  <c r="S414" i="47" s="1"/>
  <c r="M414" i="47"/>
  <c r="N414" i="47" s="1"/>
  <c r="H414" i="47"/>
  <c r="W412" i="47"/>
  <c r="X412" i="47" s="1"/>
  <c r="R412" i="47"/>
  <c r="S412" i="47" s="1"/>
  <c r="M412" i="47"/>
  <c r="N412" i="47" s="1"/>
  <c r="H412" i="47"/>
  <c r="I412" i="47" s="1"/>
  <c r="W410" i="47"/>
  <c r="X410" i="47" s="1"/>
  <c r="R410" i="47"/>
  <c r="S410" i="47" s="1"/>
  <c r="M410" i="47"/>
  <c r="N410" i="47" s="1"/>
  <c r="H410" i="47"/>
  <c r="I410" i="47" s="1"/>
  <c r="W409" i="47"/>
  <c r="X409" i="47" s="1"/>
  <c r="R409" i="47"/>
  <c r="S409" i="47" s="1"/>
  <c r="M409" i="47"/>
  <c r="N409" i="47" s="1"/>
  <c r="H409" i="47"/>
  <c r="I409" i="47" s="1"/>
  <c r="W408" i="47"/>
  <c r="X408" i="47" s="1"/>
  <c r="R408" i="47"/>
  <c r="S408" i="47" s="1"/>
  <c r="M408" i="47"/>
  <c r="N408" i="47" s="1"/>
  <c r="H408" i="47"/>
  <c r="I408" i="47" s="1"/>
  <c r="W450" i="47"/>
  <c r="X450" i="47" s="1"/>
  <c r="R450" i="47"/>
  <c r="S450" i="47" s="1"/>
  <c r="M450" i="47"/>
  <c r="N450" i="47" s="1"/>
  <c r="H450" i="47"/>
  <c r="W449" i="47"/>
  <c r="X449" i="47" s="1"/>
  <c r="R449" i="47"/>
  <c r="S449" i="47" s="1"/>
  <c r="M449" i="47"/>
  <c r="N449" i="47" s="1"/>
  <c r="H449" i="47"/>
  <c r="W446" i="47"/>
  <c r="X446" i="47" s="1"/>
  <c r="R446" i="47"/>
  <c r="S446" i="47" s="1"/>
  <c r="M446" i="47"/>
  <c r="N446" i="47" s="1"/>
  <c r="H446" i="47"/>
  <c r="W406" i="47"/>
  <c r="X406" i="47" s="1"/>
  <c r="R406" i="47"/>
  <c r="S406" i="47" s="1"/>
  <c r="M406" i="47"/>
  <c r="N406" i="47" s="1"/>
  <c r="H406" i="47"/>
  <c r="I406" i="47" s="1"/>
  <c r="W403" i="47"/>
  <c r="X403" i="47" s="1"/>
  <c r="R403" i="47"/>
  <c r="S403" i="47" s="1"/>
  <c r="M403" i="47"/>
  <c r="N403" i="47" s="1"/>
  <c r="H403" i="47"/>
  <c r="I403" i="47" s="1"/>
  <c r="W401" i="47"/>
  <c r="X401" i="47" s="1"/>
  <c r="R401" i="47"/>
  <c r="S401" i="47" s="1"/>
  <c r="M401" i="47"/>
  <c r="N401" i="47" s="1"/>
  <c r="H401" i="47"/>
  <c r="W437" i="47"/>
  <c r="X437" i="47" s="1"/>
  <c r="R437" i="47"/>
  <c r="S437" i="47" s="1"/>
  <c r="M437" i="47"/>
  <c r="N437" i="47" s="1"/>
  <c r="H437" i="47"/>
  <c r="Y458" i="47" l="1"/>
  <c r="AA458" i="47" s="1"/>
  <c r="I458" i="47"/>
  <c r="Y414" i="47"/>
  <c r="AA414" i="47" s="1"/>
  <c r="I414" i="47"/>
  <c r="Y412" i="47"/>
  <c r="AA412" i="47" s="1"/>
  <c r="Y437" i="47"/>
  <c r="AA437" i="47" s="1"/>
  <c r="Y410" i="47"/>
  <c r="AA410" i="47" s="1"/>
  <c r="Y409" i="47"/>
  <c r="AA409" i="47" s="1"/>
  <c r="Y450" i="47"/>
  <c r="AA450" i="47" s="1"/>
  <c r="Y408" i="47"/>
  <c r="AA408" i="47" s="1"/>
  <c r="Y446" i="47"/>
  <c r="AA446" i="47" s="1"/>
  <c r="Y449" i="47"/>
  <c r="AA449" i="47" s="1"/>
  <c r="I450" i="47"/>
  <c r="I449" i="47"/>
  <c r="I446" i="47"/>
  <c r="Y406" i="47"/>
  <c r="AA406" i="47" s="1"/>
  <c r="Y403" i="47"/>
  <c r="AA403" i="47" s="1"/>
  <c r="Y401" i="47"/>
  <c r="AA401" i="47" s="1"/>
  <c r="I401" i="47"/>
  <c r="I437" i="47"/>
  <c r="W399" i="47" l="1"/>
  <c r="X399" i="47" s="1"/>
  <c r="R399" i="47"/>
  <c r="S399" i="47" s="1"/>
  <c r="M399" i="47"/>
  <c r="N399" i="47" s="1"/>
  <c r="H399" i="47"/>
  <c r="W433" i="47"/>
  <c r="X433" i="47" s="1"/>
  <c r="R433" i="47"/>
  <c r="S433" i="47" s="1"/>
  <c r="M433" i="47"/>
  <c r="N433" i="47" s="1"/>
  <c r="H433" i="47"/>
  <c r="W397" i="47"/>
  <c r="X397" i="47" s="1"/>
  <c r="R397" i="47"/>
  <c r="S397" i="47" s="1"/>
  <c r="M397" i="47"/>
  <c r="H397" i="47"/>
  <c r="I397" i="47" s="1"/>
  <c r="W432" i="47"/>
  <c r="X432" i="47" s="1"/>
  <c r="R432" i="47"/>
  <c r="S432" i="47" s="1"/>
  <c r="M432" i="47"/>
  <c r="N432" i="47" s="1"/>
  <c r="H432" i="47"/>
  <c r="W396" i="47"/>
  <c r="X396" i="47" s="1"/>
  <c r="R396" i="47"/>
  <c r="S396" i="47" s="1"/>
  <c r="M396" i="47"/>
  <c r="N396" i="47" s="1"/>
  <c r="H396" i="47"/>
  <c r="W428" i="47"/>
  <c r="X428" i="47" s="1"/>
  <c r="R428" i="47"/>
  <c r="S428" i="47" s="1"/>
  <c r="M428" i="47"/>
  <c r="H428" i="47"/>
  <c r="I428" i="47" s="1"/>
  <c r="W424" i="47"/>
  <c r="R424" i="47"/>
  <c r="S424" i="47" s="1"/>
  <c r="M424" i="47"/>
  <c r="N424" i="47" s="1"/>
  <c r="H424" i="47"/>
  <c r="I424" i="47" s="1"/>
  <c r="W395" i="47"/>
  <c r="X395" i="47" s="1"/>
  <c r="R395" i="47"/>
  <c r="S395" i="47" s="1"/>
  <c r="M395" i="47"/>
  <c r="N395" i="47" s="1"/>
  <c r="H395" i="47"/>
  <c r="Y433" i="47" l="1"/>
  <c r="AA433" i="47" s="1"/>
  <c r="Y399" i="47"/>
  <c r="AA399" i="47" s="1"/>
  <c r="I399" i="47"/>
  <c r="I433" i="47"/>
  <c r="Y397" i="47"/>
  <c r="AA397" i="47" s="1"/>
  <c r="N397" i="47"/>
  <c r="Y396" i="47"/>
  <c r="AA396" i="47" s="1"/>
  <c r="Y432" i="47"/>
  <c r="AA432" i="47" s="1"/>
  <c r="I432" i="47"/>
  <c r="I396" i="47"/>
  <c r="Y428" i="47"/>
  <c r="AA428" i="47" s="1"/>
  <c r="N428" i="47"/>
  <c r="Y424" i="47"/>
  <c r="AA424" i="47" s="1"/>
  <c r="X424" i="47"/>
  <c r="Y395" i="47"/>
  <c r="AA395" i="47" s="1"/>
  <c r="I395" i="47"/>
  <c r="W420" i="47" l="1"/>
  <c r="X420" i="47" s="1"/>
  <c r="R420" i="47"/>
  <c r="S420" i="47" s="1"/>
  <c r="M420" i="47"/>
  <c r="N420" i="47" s="1"/>
  <c r="H420" i="47"/>
  <c r="W419" i="47"/>
  <c r="X419" i="47" s="1"/>
  <c r="R419" i="47"/>
  <c r="S419" i="47" s="1"/>
  <c r="M419" i="47"/>
  <c r="N419" i="47" s="1"/>
  <c r="H419" i="47"/>
  <c r="Y420" i="47" l="1"/>
  <c r="AA420" i="47" s="1"/>
  <c r="I420" i="47"/>
  <c r="Y419" i="47"/>
  <c r="AA419" i="47" s="1"/>
  <c r="I419" i="47"/>
  <c r="W393" i="47" l="1"/>
  <c r="X393" i="47" s="1"/>
  <c r="R393" i="47"/>
  <c r="S393" i="47" s="1"/>
  <c r="M393" i="47"/>
  <c r="N393" i="47" s="1"/>
  <c r="H393" i="47"/>
  <c r="I393" i="47" s="1"/>
  <c r="W416" i="47"/>
  <c r="X416" i="47" s="1"/>
  <c r="R416" i="47"/>
  <c r="S416" i="47" s="1"/>
  <c r="M416" i="47"/>
  <c r="N416" i="47" s="1"/>
  <c r="H416" i="47"/>
  <c r="I416" i="47" s="1"/>
  <c r="Y393" i="47" l="1"/>
  <c r="AA393" i="47" s="1"/>
  <c r="Y416" i="47"/>
  <c r="AA416" i="47" s="1"/>
  <c r="W505" i="47" l="1"/>
  <c r="X505" i="47" s="1"/>
  <c r="R505" i="47"/>
  <c r="S505" i="47" s="1"/>
  <c r="M505" i="47"/>
  <c r="N505" i="47" s="1"/>
  <c r="H505" i="47"/>
  <c r="W504" i="47"/>
  <c r="X504" i="47" s="1"/>
  <c r="R504" i="47"/>
  <c r="S504" i="47" s="1"/>
  <c r="M504" i="47"/>
  <c r="N504" i="47" s="1"/>
  <c r="H504" i="47"/>
  <c r="I504" i="47" s="1"/>
  <c r="Y505" i="47" l="1"/>
  <c r="AA505" i="47" s="1"/>
  <c r="I505" i="47"/>
  <c r="Y504" i="47"/>
  <c r="AA504" i="47" s="1"/>
  <c r="W527" i="47" l="1"/>
  <c r="X527" i="47" s="1"/>
  <c r="R527" i="47"/>
  <c r="S527" i="47" s="1"/>
  <c r="M527" i="47"/>
  <c r="N527" i="47" s="1"/>
  <c r="H527" i="47"/>
  <c r="W494" i="47"/>
  <c r="X494" i="47" s="1"/>
  <c r="R494" i="47"/>
  <c r="S494" i="47" s="1"/>
  <c r="M494" i="47"/>
  <c r="N494" i="47" s="1"/>
  <c r="H494" i="47"/>
  <c r="I494" i="47" s="1"/>
  <c r="W234" i="47"/>
  <c r="X234" i="47" s="1"/>
  <c r="R234" i="47"/>
  <c r="S234" i="47" s="1"/>
  <c r="M234" i="47"/>
  <c r="N234" i="47" s="1"/>
  <c r="H234" i="47"/>
  <c r="W487" i="47"/>
  <c r="X487" i="47" s="1"/>
  <c r="R487" i="47"/>
  <c r="M487" i="47"/>
  <c r="N487" i="47" s="1"/>
  <c r="H487" i="47"/>
  <c r="I487" i="47" s="1"/>
  <c r="W486" i="47"/>
  <c r="X486" i="47" s="1"/>
  <c r="R486" i="47"/>
  <c r="S486" i="47" s="1"/>
  <c r="M486" i="47"/>
  <c r="N486" i="47" s="1"/>
  <c r="H486" i="47"/>
  <c r="W483" i="47"/>
  <c r="X483" i="47" s="1"/>
  <c r="R483" i="47"/>
  <c r="S483" i="47" s="1"/>
  <c r="M483" i="47"/>
  <c r="N483" i="47" s="1"/>
  <c r="H483" i="47"/>
  <c r="W481" i="47"/>
  <c r="X481" i="47" s="1"/>
  <c r="R481" i="47"/>
  <c r="S481" i="47" s="1"/>
  <c r="M481" i="47"/>
  <c r="N481" i="47" s="1"/>
  <c r="H481" i="47"/>
  <c r="I481" i="47" s="1"/>
  <c r="Y527" i="47" l="1"/>
  <c r="AA527" i="47" s="1"/>
  <c r="I527" i="47"/>
  <c r="Y494" i="47"/>
  <c r="AA494" i="47" s="1"/>
  <c r="Y234" i="47"/>
  <c r="AA234" i="47" s="1"/>
  <c r="I234" i="47"/>
  <c r="Y487" i="47"/>
  <c r="AA487" i="47" s="1"/>
  <c r="S487" i="47"/>
  <c r="Y483" i="47"/>
  <c r="AA483" i="47" s="1"/>
  <c r="Y486" i="47"/>
  <c r="AA486" i="47" s="1"/>
  <c r="I486" i="47"/>
  <c r="I483" i="47"/>
  <c r="Y481" i="47"/>
  <c r="AA481" i="47" s="1"/>
  <c r="W470" i="47"/>
  <c r="X470" i="47" s="1"/>
  <c r="R470" i="47"/>
  <c r="S470" i="47" s="1"/>
  <c r="M470" i="47"/>
  <c r="N470" i="47" s="1"/>
  <c r="H470" i="47"/>
  <c r="W382" i="47"/>
  <c r="X382" i="47" s="1"/>
  <c r="R382" i="47"/>
  <c r="S382" i="47" s="1"/>
  <c r="M382" i="47"/>
  <c r="N382" i="47" s="1"/>
  <c r="H382" i="47"/>
  <c r="W462" i="47"/>
  <c r="X462" i="47" s="1"/>
  <c r="R462" i="47"/>
  <c r="S462" i="47" s="1"/>
  <c r="M462" i="47"/>
  <c r="N462" i="47" s="1"/>
  <c r="H462" i="47"/>
  <c r="Y470" i="47" l="1"/>
  <c r="AA470" i="47" s="1"/>
  <c r="I470" i="47"/>
  <c r="Y382" i="47"/>
  <c r="AA382" i="47" s="1"/>
  <c r="I382" i="47"/>
  <c r="Y462" i="47"/>
  <c r="AA462" i="47" s="1"/>
  <c r="I462" i="47"/>
  <c r="W272" i="47" l="1"/>
  <c r="X272" i="47" s="1"/>
  <c r="R272" i="47"/>
  <c r="S272" i="47" s="1"/>
  <c r="M272" i="47"/>
  <c r="N272" i="47" s="1"/>
  <c r="H272" i="47"/>
  <c r="W333" i="47"/>
  <c r="X333" i="47" s="1"/>
  <c r="R333" i="47"/>
  <c r="S333" i="47" s="1"/>
  <c r="M333" i="47"/>
  <c r="N333" i="47" s="1"/>
  <c r="H333" i="47"/>
  <c r="W332" i="47"/>
  <c r="X332" i="47" s="1"/>
  <c r="R332" i="47"/>
  <c r="S332" i="47" s="1"/>
  <c r="M332" i="47"/>
  <c r="N332" i="47" s="1"/>
  <c r="H332" i="47"/>
  <c r="W305" i="47"/>
  <c r="X305" i="47" s="1"/>
  <c r="R305" i="47"/>
  <c r="S305" i="47" s="1"/>
  <c r="M305" i="47"/>
  <c r="N305" i="47" s="1"/>
  <c r="H305" i="47"/>
  <c r="W304" i="47"/>
  <c r="X304" i="47" s="1"/>
  <c r="R304" i="47"/>
  <c r="S304" i="47" s="1"/>
  <c r="M304" i="47"/>
  <c r="N304" i="47" s="1"/>
  <c r="H304" i="47"/>
  <c r="I304" i="47" s="1"/>
  <c r="W303" i="47"/>
  <c r="X303" i="47" s="1"/>
  <c r="R303" i="47"/>
  <c r="S303" i="47" s="1"/>
  <c r="M303" i="47"/>
  <c r="N303" i="47" s="1"/>
  <c r="H303" i="47"/>
  <c r="W302" i="47"/>
  <c r="X302" i="47" s="1"/>
  <c r="R302" i="47"/>
  <c r="M302" i="47"/>
  <c r="N302" i="47" s="1"/>
  <c r="H302" i="47"/>
  <c r="I302" i="47" s="1"/>
  <c r="W311" i="47"/>
  <c r="X311" i="47" s="1"/>
  <c r="R311" i="47"/>
  <c r="S311" i="47" s="1"/>
  <c r="M311" i="47"/>
  <c r="N311" i="47" s="1"/>
  <c r="H311" i="47"/>
  <c r="I311" i="47" s="1"/>
  <c r="W310" i="47"/>
  <c r="X310" i="47" s="1"/>
  <c r="R310" i="47"/>
  <c r="S310" i="47" s="1"/>
  <c r="M310" i="47"/>
  <c r="N310" i="47" s="1"/>
  <c r="H310" i="47"/>
  <c r="W309" i="47"/>
  <c r="X309" i="47" s="1"/>
  <c r="R309" i="47"/>
  <c r="S309" i="47" s="1"/>
  <c r="M309" i="47"/>
  <c r="N309" i="47" s="1"/>
  <c r="H309" i="47"/>
  <c r="W308" i="47"/>
  <c r="X308" i="47" s="1"/>
  <c r="R308" i="47"/>
  <c r="S308" i="47" s="1"/>
  <c r="M308" i="47"/>
  <c r="N308" i="47" s="1"/>
  <c r="H308" i="47"/>
  <c r="I308" i="47" s="1"/>
  <c r="W307" i="47"/>
  <c r="X307" i="47" s="1"/>
  <c r="R307" i="47"/>
  <c r="S307" i="47" s="1"/>
  <c r="M307" i="47"/>
  <c r="N307" i="47" s="1"/>
  <c r="H307" i="47"/>
  <c r="W306" i="47"/>
  <c r="X306" i="47" s="1"/>
  <c r="R306" i="47"/>
  <c r="S306" i="47" s="1"/>
  <c r="M306" i="47"/>
  <c r="N306" i="47" s="1"/>
  <c r="H306" i="47"/>
  <c r="I306" i="47" s="1"/>
  <c r="Y272" i="47" l="1"/>
  <c r="AA272" i="47" s="1"/>
  <c r="I272" i="47"/>
  <c r="Y333" i="47"/>
  <c r="AA333" i="47" s="1"/>
  <c r="I333" i="47"/>
  <c r="Y332" i="47"/>
  <c r="AA332" i="47" s="1"/>
  <c r="I332" i="47"/>
  <c r="Y305" i="47"/>
  <c r="AA305" i="47" s="1"/>
  <c r="Y304" i="47"/>
  <c r="AA304" i="47" s="1"/>
  <c r="I305" i="47"/>
  <c r="Y303" i="47"/>
  <c r="AA303" i="47" s="1"/>
  <c r="Y302" i="47"/>
  <c r="AA302" i="47" s="1"/>
  <c r="S302" i="47"/>
  <c r="I303" i="47"/>
  <c r="Y310" i="47"/>
  <c r="AA310" i="47" s="1"/>
  <c r="Y311" i="47"/>
  <c r="AA311" i="47" s="1"/>
  <c r="I310" i="47"/>
  <c r="Y309" i="47"/>
  <c r="AA309" i="47" s="1"/>
  <c r="Y307" i="47"/>
  <c r="AA307" i="47" s="1"/>
  <c r="Y306" i="47"/>
  <c r="AA306" i="47" s="1"/>
  <c r="I307" i="47"/>
  <c r="I309" i="47"/>
  <c r="Y308" i="47"/>
  <c r="AA308" i="47" s="1"/>
  <c r="W289" i="47" l="1"/>
  <c r="X289" i="47" s="1"/>
  <c r="R289" i="47"/>
  <c r="S289" i="47" s="1"/>
  <c r="M289" i="47"/>
  <c r="N289" i="47" s="1"/>
  <c r="H289" i="47"/>
  <c r="I289" i="47" s="1"/>
  <c r="W290" i="47"/>
  <c r="X290" i="47" s="1"/>
  <c r="R290" i="47"/>
  <c r="S290" i="47" s="1"/>
  <c r="M290" i="47"/>
  <c r="N290" i="47" s="1"/>
  <c r="H290" i="47"/>
  <c r="I290" i="47" s="1"/>
  <c r="W292" i="47"/>
  <c r="X292" i="47" s="1"/>
  <c r="R292" i="47"/>
  <c r="S292" i="47" s="1"/>
  <c r="M292" i="47"/>
  <c r="N292" i="47" s="1"/>
  <c r="H292" i="47"/>
  <c r="W291" i="47"/>
  <c r="X291" i="47" s="1"/>
  <c r="R291" i="47"/>
  <c r="S291" i="47" s="1"/>
  <c r="M291" i="47"/>
  <c r="N291" i="47" s="1"/>
  <c r="H291" i="47"/>
  <c r="I291" i="47" s="1"/>
  <c r="H293" i="47"/>
  <c r="M293" i="47"/>
  <c r="N293" i="47" s="1"/>
  <c r="R293" i="47"/>
  <c r="S293" i="47" s="1"/>
  <c r="W293" i="47"/>
  <c r="X293" i="47" s="1"/>
  <c r="W220" i="47"/>
  <c r="X220" i="47" s="1"/>
  <c r="R220" i="47"/>
  <c r="S220" i="47" s="1"/>
  <c r="M220" i="47"/>
  <c r="N220" i="47" s="1"/>
  <c r="H220" i="47"/>
  <c r="W219" i="47"/>
  <c r="X219" i="47" s="1"/>
  <c r="R219" i="47"/>
  <c r="S219" i="47" s="1"/>
  <c r="M219" i="47"/>
  <c r="N219" i="47" s="1"/>
  <c r="H219" i="47"/>
  <c r="I219" i="47" s="1"/>
  <c r="W217" i="47"/>
  <c r="X217" i="47" s="1"/>
  <c r="R217" i="47"/>
  <c r="S217" i="47" s="1"/>
  <c r="M217" i="47"/>
  <c r="N217" i="47" s="1"/>
  <c r="H217" i="47"/>
  <c r="I217" i="47" s="1"/>
  <c r="W216" i="47"/>
  <c r="X216" i="47" s="1"/>
  <c r="R216" i="47"/>
  <c r="S216" i="47" s="1"/>
  <c r="M216" i="47"/>
  <c r="N216" i="47" s="1"/>
  <c r="H216" i="47"/>
  <c r="I216" i="47" s="1"/>
  <c r="W215" i="47"/>
  <c r="X215" i="47" s="1"/>
  <c r="R215" i="47"/>
  <c r="S215" i="47" s="1"/>
  <c r="M215" i="47"/>
  <c r="N215" i="47" s="1"/>
  <c r="H215" i="47"/>
  <c r="I215" i="47" s="1"/>
  <c r="Y289" i="47" l="1"/>
  <c r="AA289" i="47" s="1"/>
  <c r="Y290" i="47"/>
  <c r="AA290" i="47" s="1"/>
  <c r="Y292" i="47"/>
  <c r="AA292" i="47" s="1"/>
  <c r="I292" i="47"/>
  <c r="Y293" i="47"/>
  <c r="AA293" i="47" s="1"/>
  <c r="Y291" i="47"/>
  <c r="AA291" i="47" s="1"/>
  <c r="I293" i="47"/>
  <c r="Y220" i="47"/>
  <c r="AA220" i="47" s="1"/>
  <c r="I220" i="47"/>
  <c r="Y219" i="47"/>
  <c r="AA219" i="47" s="1"/>
  <c r="Y217" i="47"/>
  <c r="AA217" i="47" s="1"/>
  <c r="Y216" i="47"/>
  <c r="AA216" i="47" s="1"/>
  <c r="Y215" i="47"/>
  <c r="AA215" i="47" s="1"/>
  <c r="W209" i="47"/>
  <c r="X209" i="47" s="1"/>
  <c r="R209" i="47"/>
  <c r="S209" i="47" s="1"/>
  <c r="M209" i="47"/>
  <c r="N209" i="47" s="1"/>
  <c r="H209" i="47"/>
  <c r="W212" i="47"/>
  <c r="X212" i="47" s="1"/>
  <c r="R212" i="47"/>
  <c r="S212" i="47" s="1"/>
  <c r="M212" i="47"/>
  <c r="N212" i="47" s="1"/>
  <c r="H212" i="47"/>
  <c r="I212" i="47" s="1"/>
  <c r="W211" i="47"/>
  <c r="X211" i="47" s="1"/>
  <c r="R211" i="47"/>
  <c r="S211" i="47" s="1"/>
  <c r="M211" i="47"/>
  <c r="N211" i="47" s="1"/>
  <c r="H211" i="47"/>
  <c r="I211" i="47" s="1"/>
  <c r="W208" i="47"/>
  <c r="X208" i="47" s="1"/>
  <c r="R208" i="47"/>
  <c r="S208" i="47" s="1"/>
  <c r="M208" i="47"/>
  <c r="N208" i="47" s="1"/>
  <c r="H208" i="47"/>
  <c r="Y209" i="47" l="1"/>
  <c r="AA209" i="47" s="1"/>
  <c r="I209" i="47"/>
  <c r="Y212" i="47"/>
  <c r="AA212" i="47" s="1"/>
  <c r="Y211" i="47"/>
  <c r="AA211" i="47" s="1"/>
  <c r="Y208" i="47"/>
  <c r="AA208" i="47" s="1"/>
  <c r="I208" i="47"/>
  <c r="W204" i="47" l="1"/>
  <c r="X204" i="47" s="1"/>
  <c r="R204" i="47"/>
  <c r="S204" i="47" s="1"/>
  <c r="M204" i="47"/>
  <c r="N204" i="47" s="1"/>
  <c r="H204" i="47"/>
  <c r="I204" i="47" s="1"/>
  <c r="Y204" i="47" l="1"/>
  <c r="AA204" i="47" s="1"/>
  <c r="AC204" i="47" s="1"/>
  <c r="W118" i="47" l="1"/>
  <c r="X118" i="47" s="1"/>
  <c r="R118" i="47"/>
  <c r="S118" i="47" s="1"/>
  <c r="M118" i="47"/>
  <c r="N118" i="47" s="1"/>
  <c r="H118" i="47"/>
  <c r="I118" i="47" s="1"/>
  <c r="W112" i="47"/>
  <c r="X112" i="47" s="1"/>
  <c r="R112" i="47"/>
  <c r="S112" i="47" s="1"/>
  <c r="M112" i="47"/>
  <c r="N112" i="47" s="1"/>
  <c r="H112" i="47"/>
  <c r="I112" i="47" s="1"/>
  <c r="W110" i="47"/>
  <c r="X110" i="47" s="1"/>
  <c r="R110" i="47"/>
  <c r="S110" i="47" s="1"/>
  <c r="M110" i="47"/>
  <c r="N110" i="47" s="1"/>
  <c r="H110" i="47"/>
  <c r="I110" i="47" s="1"/>
  <c r="Y118" i="47" l="1"/>
  <c r="AA118" i="47" s="1"/>
  <c r="Y112" i="47"/>
  <c r="AA112" i="47" s="1"/>
  <c r="Y110" i="47"/>
  <c r="AA110" i="47" s="1"/>
  <c r="W109" i="47" l="1"/>
  <c r="X109" i="47" s="1"/>
  <c r="R109" i="47"/>
  <c r="M109" i="47"/>
  <c r="N109" i="47" s="1"/>
  <c r="H109" i="47"/>
  <c r="I109" i="47" s="1"/>
  <c r="W108" i="47"/>
  <c r="X108" i="47" s="1"/>
  <c r="R108" i="47"/>
  <c r="S108" i="47" s="1"/>
  <c r="M108" i="47"/>
  <c r="N108" i="47" s="1"/>
  <c r="H108" i="47"/>
  <c r="I108" i="47" s="1"/>
  <c r="Y109" i="47" l="1"/>
  <c r="AA109" i="47" s="1"/>
  <c r="S109" i="47"/>
  <c r="Y108" i="47"/>
  <c r="AA108" i="47" s="1"/>
  <c r="W106" i="47"/>
  <c r="X106" i="47" s="1"/>
  <c r="R106" i="47"/>
  <c r="S106" i="47" s="1"/>
  <c r="M106" i="47"/>
  <c r="N106" i="47" s="1"/>
  <c r="H106" i="47"/>
  <c r="W105" i="47"/>
  <c r="X105" i="47" s="1"/>
  <c r="R105" i="47"/>
  <c r="S105" i="47" s="1"/>
  <c r="M105" i="47"/>
  <c r="N105" i="47" s="1"/>
  <c r="H105" i="47"/>
  <c r="I105" i="47" s="1"/>
  <c r="W460" i="47"/>
  <c r="X460" i="47" s="1"/>
  <c r="R460" i="47"/>
  <c r="S460" i="47" s="1"/>
  <c r="M460" i="47"/>
  <c r="N460" i="47" s="1"/>
  <c r="H460" i="47"/>
  <c r="W101" i="47"/>
  <c r="X101" i="47" s="1"/>
  <c r="R101" i="47"/>
  <c r="S101" i="47" s="1"/>
  <c r="M101" i="47"/>
  <c r="N101" i="47" s="1"/>
  <c r="H101" i="47"/>
  <c r="I101" i="47" s="1"/>
  <c r="Y460" i="47" l="1"/>
  <c r="AA460" i="47" s="1"/>
  <c r="Y106" i="47"/>
  <c r="AA106" i="47" s="1"/>
  <c r="I106" i="47"/>
  <c r="Y105" i="47"/>
  <c r="AA105" i="47" s="1"/>
  <c r="I460" i="47"/>
  <c r="Y101" i="47"/>
  <c r="AA101" i="47" s="1"/>
  <c r="W99" i="47"/>
  <c r="X99" i="47" s="1"/>
  <c r="R99" i="47"/>
  <c r="S99" i="47" s="1"/>
  <c r="M99" i="47"/>
  <c r="N99" i="47" s="1"/>
  <c r="H99" i="47"/>
  <c r="I99" i="47" s="1"/>
  <c r="W98" i="47"/>
  <c r="X98" i="47" s="1"/>
  <c r="R98" i="47"/>
  <c r="S98" i="47" s="1"/>
  <c r="M98" i="47"/>
  <c r="N98" i="47" s="1"/>
  <c r="H98" i="47"/>
  <c r="I98" i="47" s="1"/>
  <c r="W92" i="47"/>
  <c r="X92" i="47" s="1"/>
  <c r="R92" i="47"/>
  <c r="M92" i="47"/>
  <c r="N92" i="47" s="1"/>
  <c r="H92" i="47"/>
  <c r="I92" i="47" s="1"/>
  <c r="W90" i="47"/>
  <c r="X90" i="47" s="1"/>
  <c r="R90" i="47"/>
  <c r="S90" i="47" s="1"/>
  <c r="M90" i="47"/>
  <c r="N90" i="47" s="1"/>
  <c r="H90" i="47"/>
  <c r="W85" i="47"/>
  <c r="X85" i="47" s="1"/>
  <c r="R85" i="47"/>
  <c r="S85" i="47" s="1"/>
  <c r="M85" i="47"/>
  <c r="H85" i="47"/>
  <c r="I85" i="47" s="1"/>
  <c r="Y99" i="47" l="1"/>
  <c r="AA99" i="47" s="1"/>
  <c r="Y98" i="47"/>
  <c r="AA98" i="47" s="1"/>
  <c r="Y92" i="47"/>
  <c r="AA92" i="47" s="1"/>
  <c r="S92" i="47"/>
  <c r="Y90" i="47"/>
  <c r="AA90" i="47" s="1"/>
  <c r="I90" i="47"/>
  <c r="N85" i="47"/>
  <c r="Y85" i="47"/>
  <c r="AA85" i="47" s="1"/>
  <c r="R37" i="47" l="1"/>
  <c r="R38" i="47"/>
  <c r="R39" i="47"/>
  <c r="W81" i="47" l="1"/>
  <c r="X81" i="47" s="1"/>
  <c r="R81" i="47"/>
  <c r="S81" i="47" s="1"/>
  <c r="M81" i="47"/>
  <c r="N81" i="47" s="1"/>
  <c r="H81" i="47"/>
  <c r="I81" i="47" s="1"/>
  <c r="W80" i="47"/>
  <c r="X80" i="47" s="1"/>
  <c r="R80" i="47"/>
  <c r="S80" i="47" s="1"/>
  <c r="M80" i="47"/>
  <c r="N80" i="47" s="1"/>
  <c r="H80" i="47"/>
  <c r="I80" i="47" s="1"/>
  <c r="W79" i="47"/>
  <c r="X79" i="47" s="1"/>
  <c r="R79" i="47"/>
  <c r="S79" i="47" s="1"/>
  <c r="M79" i="47"/>
  <c r="N79" i="47" s="1"/>
  <c r="H79" i="47"/>
  <c r="I79" i="47" s="1"/>
  <c r="W78" i="47"/>
  <c r="R78" i="47"/>
  <c r="S78" i="47" s="1"/>
  <c r="M78" i="47"/>
  <c r="N78" i="47" s="1"/>
  <c r="H78" i="47"/>
  <c r="I78" i="47" s="1"/>
  <c r="W76" i="47"/>
  <c r="X76" i="47" s="1"/>
  <c r="R76" i="47"/>
  <c r="S76" i="47" s="1"/>
  <c r="M76" i="47"/>
  <c r="N76" i="47" s="1"/>
  <c r="H76" i="47"/>
  <c r="I76" i="47" s="1"/>
  <c r="W74" i="47"/>
  <c r="X74" i="47" s="1"/>
  <c r="R74" i="47"/>
  <c r="S74" i="47" s="1"/>
  <c r="M74" i="47"/>
  <c r="N74" i="47" s="1"/>
  <c r="H74" i="47"/>
  <c r="I74" i="47" s="1"/>
  <c r="W73" i="47"/>
  <c r="X73" i="47" s="1"/>
  <c r="R73" i="47"/>
  <c r="S73" i="47" s="1"/>
  <c r="M73" i="47"/>
  <c r="N73" i="47" s="1"/>
  <c r="H73" i="47"/>
  <c r="I73" i="47" s="1"/>
  <c r="W72" i="47"/>
  <c r="X72" i="47" s="1"/>
  <c r="R72" i="47"/>
  <c r="S72" i="47" s="1"/>
  <c r="M72" i="47"/>
  <c r="N72" i="47" s="1"/>
  <c r="H72" i="47"/>
  <c r="W71" i="47"/>
  <c r="X71" i="47" s="1"/>
  <c r="R71" i="47"/>
  <c r="S71" i="47" s="1"/>
  <c r="M71" i="47"/>
  <c r="N71" i="47" s="1"/>
  <c r="H71" i="47"/>
  <c r="W70" i="47"/>
  <c r="X70" i="47" s="1"/>
  <c r="R70" i="47"/>
  <c r="S70" i="47" s="1"/>
  <c r="M70" i="47"/>
  <c r="N70" i="47" s="1"/>
  <c r="H70" i="47"/>
  <c r="W68" i="47"/>
  <c r="X68" i="47" s="1"/>
  <c r="R68" i="47"/>
  <c r="S68" i="47" s="1"/>
  <c r="M68" i="47"/>
  <c r="N68" i="47" s="1"/>
  <c r="H68" i="47"/>
  <c r="I68" i="47" s="1"/>
  <c r="W67" i="47"/>
  <c r="X67" i="47" s="1"/>
  <c r="R67" i="47"/>
  <c r="S67" i="47" s="1"/>
  <c r="M67" i="47"/>
  <c r="N67" i="47" s="1"/>
  <c r="H67" i="47"/>
  <c r="W66" i="47"/>
  <c r="X66" i="47" s="1"/>
  <c r="R66" i="47"/>
  <c r="S66" i="47" s="1"/>
  <c r="M66" i="47"/>
  <c r="N66" i="47" s="1"/>
  <c r="H66" i="47"/>
  <c r="I66" i="47" s="1"/>
  <c r="W65" i="47"/>
  <c r="X65" i="47" s="1"/>
  <c r="R65" i="47"/>
  <c r="S65" i="47" s="1"/>
  <c r="M65" i="47"/>
  <c r="N65" i="47" s="1"/>
  <c r="H65" i="47"/>
  <c r="I65" i="47" s="1"/>
  <c r="W64" i="47"/>
  <c r="X64" i="47" s="1"/>
  <c r="R64" i="47"/>
  <c r="S64" i="47" s="1"/>
  <c r="M64" i="47"/>
  <c r="N64" i="47" s="1"/>
  <c r="H64" i="47"/>
  <c r="W63" i="47"/>
  <c r="X63" i="47" s="1"/>
  <c r="R63" i="47"/>
  <c r="S63" i="47" s="1"/>
  <c r="M63" i="47"/>
  <c r="N63" i="47" s="1"/>
  <c r="H63" i="47"/>
  <c r="I63" i="47" s="1"/>
  <c r="W62" i="47"/>
  <c r="X62" i="47" s="1"/>
  <c r="R62" i="47"/>
  <c r="S62" i="47" s="1"/>
  <c r="M62" i="47"/>
  <c r="N62" i="47" s="1"/>
  <c r="H62" i="47"/>
  <c r="I62" i="47" s="1"/>
  <c r="W61" i="47"/>
  <c r="X61" i="47" s="1"/>
  <c r="R61" i="47"/>
  <c r="S61" i="47" s="1"/>
  <c r="M61" i="47"/>
  <c r="N61" i="47" s="1"/>
  <c r="H61" i="47"/>
  <c r="I61" i="47" s="1"/>
  <c r="W60" i="47"/>
  <c r="X60" i="47" s="1"/>
  <c r="R60" i="47"/>
  <c r="S60" i="47" s="1"/>
  <c r="M60" i="47"/>
  <c r="N60" i="47" s="1"/>
  <c r="H60" i="47"/>
  <c r="I60" i="47" s="1"/>
  <c r="W59" i="47"/>
  <c r="X59" i="47" s="1"/>
  <c r="R59" i="47"/>
  <c r="S59" i="47" s="1"/>
  <c r="M59" i="47"/>
  <c r="N59" i="47" s="1"/>
  <c r="H59" i="47"/>
  <c r="W58" i="47"/>
  <c r="X58" i="47" s="1"/>
  <c r="R58" i="47"/>
  <c r="S58" i="47" s="1"/>
  <c r="M58" i="47"/>
  <c r="N58" i="47" s="1"/>
  <c r="H58" i="47"/>
  <c r="W57" i="47"/>
  <c r="X57" i="47" s="1"/>
  <c r="R57" i="47"/>
  <c r="S57" i="47" s="1"/>
  <c r="M57" i="47"/>
  <c r="N57" i="47" s="1"/>
  <c r="H57" i="47"/>
  <c r="W56" i="47"/>
  <c r="X56" i="47" s="1"/>
  <c r="R56" i="47"/>
  <c r="S56" i="47" s="1"/>
  <c r="M56" i="47"/>
  <c r="N56" i="47" s="1"/>
  <c r="H56" i="47"/>
  <c r="W55" i="47"/>
  <c r="X55" i="47" s="1"/>
  <c r="R55" i="47"/>
  <c r="S55" i="47" s="1"/>
  <c r="M55" i="47"/>
  <c r="N55" i="47" s="1"/>
  <c r="H55" i="47"/>
  <c r="W54" i="47"/>
  <c r="X54" i="47" s="1"/>
  <c r="R54" i="47"/>
  <c r="S54" i="47" s="1"/>
  <c r="M54" i="47"/>
  <c r="N54" i="47" s="1"/>
  <c r="H54" i="47"/>
  <c r="W53" i="47"/>
  <c r="X53" i="47" s="1"/>
  <c r="R53" i="47"/>
  <c r="S53" i="47" s="1"/>
  <c r="M53" i="47"/>
  <c r="N53" i="47" s="1"/>
  <c r="H53" i="47"/>
  <c r="I53" i="47" s="1"/>
  <c r="W52" i="47"/>
  <c r="X52" i="47" s="1"/>
  <c r="R52" i="47"/>
  <c r="S52" i="47" s="1"/>
  <c r="M52" i="47"/>
  <c r="N52" i="47" s="1"/>
  <c r="H52" i="47"/>
  <c r="W51" i="47"/>
  <c r="X51" i="47" s="1"/>
  <c r="R51" i="47"/>
  <c r="S51" i="47" s="1"/>
  <c r="M51" i="47"/>
  <c r="N51" i="47" s="1"/>
  <c r="H51" i="47"/>
  <c r="W50" i="47"/>
  <c r="X50" i="47" s="1"/>
  <c r="R50" i="47"/>
  <c r="S50" i="47" s="1"/>
  <c r="M50" i="47"/>
  <c r="N50" i="47" s="1"/>
  <c r="H50" i="47"/>
  <c r="W49" i="47"/>
  <c r="X49" i="47" s="1"/>
  <c r="R49" i="47"/>
  <c r="S49" i="47" s="1"/>
  <c r="M49" i="47"/>
  <c r="N49" i="47" s="1"/>
  <c r="H49" i="47"/>
  <c r="W48" i="47"/>
  <c r="X48" i="47" s="1"/>
  <c r="R48" i="47"/>
  <c r="S48" i="47" s="1"/>
  <c r="M48" i="47"/>
  <c r="N48" i="47" s="1"/>
  <c r="H48" i="47"/>
  <c r="I48" i="47" s="1"/>
  <c r="W47" i="47"/>
  <c r="X47" i="47" s="1"/>
  <c r="R47" i="47"/>
  <c r="S47" i="47" s="1"/>
  <c r="M47" i="47"/>
  <c r="N47" i="47" s="1"/>
  <c r="H47" i="47"/>
  <c r="W46" i="47"/>
  <c r="X46" i="47" s="1"/>
  <c r="R46" i="47"/>
  <c r="S46" i="47" s="1"/>
  <c r="M46" i="47"/>
  <c r="N46" i="47" s="1"/>
  <c r="H46" i="47"/>
  <c r="W44" i="47"/>
  <c r="X44" i="47" s="1"/>
  <c r="R44" i="47"/>
  <c r="S44" i="47" s="1"/>
  <c r="M44" i="47"/>
  <c r="N44" i="47" s="1"/>
  <c r="H44" i="47"/>
  <c r="W42" i="47"/>
  <c r="X42" i="47" s="1"/>
  <c r="R42" i="47"/>
  <c r="S42" i="47" s="1"/>
  <c r="M42" i="47"/>
  <c r="N42" i="47" s="1"/>
  <c r="H42" i="47"/>
  <c r="I42" i="47" s="1"/>
  <c r="W41" i="47"/>
  <c r="X41" i="47" s="1"/>
  <c r="R41" i="47"/>
  <c r="S41" i="47" s="1"/>
  <c r="M41" i="47"/>
  <c r="N41" i="47" s="1"/>
  <c r="H41" i="47"/>
  <c r="W40" i="47"/>
  <c r="X40" i="47" s="1"/>
  <c r="R40" i="47"/>
  <c r="S40" i="47" s="1"/>
  <c r="M40" i="47"/>
  <c r="N40" i="47" s="1"/>
  <c r="H40" i="47"/>
  <c r="I40" i="47" s="1"/>
  <c r="W39" i="47"/>
  <c r="X39" i="47" s="1"/>
  <c r="S39" i="47"/>
  <c r="M39" i="47"/>
  <c r="N39" i="47" s="1"/>
  <c r="H39" i="47"/>
  <c r="W38" i="47"/>
  <c r="X38" i="47" s="1"/>
  <c r="S38" i="47"/>
  <c r="M38" i="47"/>
  <c r="N38" i="47" s="1"/>
  <c r="H38" i="47"/>
  <c r="I38" i="47" s="1"/>
  <c r="W37" i="47"/>
  <c r="X37" i="47" s="1"/>
  <c r="S37" i="47"/>
  <c r="M37" i="47"/>
  <c r="N37" i="47" s="1"/>
  <c r="H37" i="47"/>
  <c r="W35" i="47"/>
  <c r="X35" i="47" s="1"/>
  <c r="R35" i="47"/>
  <c r="S35" i="47" s="1"/>
  <c r="M35" i="47"/>
  <c r="N35" i="47" s="1"/>
  <c r="H35" i="47"/>
  <c r="I35" i="47" s="1"/>
  <c r="W33" i="47"/>
  <c r="X33" i="47" s="1"/>
  <c r="R33" i="47"/>
  <c r="M33" i="47"/>
  <c r="N33" i="47" s="1"/>
  <c r="H33" i="47"/>
  <c r="I33" i="47" s="1"/>
  <c r="W32" i="47"/>
  <c r="X32" i="47" s="1"/>
  <c r="R32" i="47"/>
  <c r="S32" i="47" s="1"/>
  <c r="M32" i="47"/>
  <c r="N32" i="47" s="1"/>
  <c r="H32" i="47"/>
  <c r="I32" i="47" s="1"/>
  <c r="W30" i="47"/>
  <c r="R30" i="47"/>
  <c r="S30" i="47" s="1"/>
  <c r="M30" i="47"/>
  <c r="N30" i="47" s="1"/>
  <c r="H30" i="47"/>
  <c r="I30" i="47" s="1"/>
  <c r="W28" i="47"/>
  <c r="X28" i="47" s="1"/>
  <c r="R28" i="47"/>
  <c r="S28" i="47" s="1"/>
  <c r="M28" i="47"/>
  <c r="N28" i="47" s="1"/>
  <c r="H28" i="47"/>
  <c r="I28" i="47" s="1"/>
  <c r="W26" i="47"/>
  <c r="R26" i="47"/>
  <c r="S26" i="47" s="1"/>
  <c r="M26" i="47"/>
  <c r="N26" i="47" s="1"/>
  <c r="H26" i="47"/>
  <c r="I26" i="47" s="1"/>
  <c r="W25" i="47"/>
  <c r="X25" i="47" s="1"/>
  <c r="R25" i="47"/>
  <c r="S25" i="47" s="1"/>
  <c r="M25" i="47"/>
  <c r="N25" i="47" s="1"/>
  <c r="H25" i="47"/>
  <c r="I25" i="47" s="1"/>
  <c r="W23" i="47"/>
  <c r="X23" i="47" s="1"/>
  <c r="R23" i="47"/>
  <c r="S23" i="47" s="1"/>
  <c r="M23" i="47"/>
  <c r="N23" i="47" s="1"/>
  <c r="H23" i="47"/>
  <c r="W22" i="47"/>
  <c r="X22" i="47" s="1"/>
  <c r="R22" i="47"/>
  <c r="S22" i="47" s="1"/>
  <c r="M22" i="47"/>
  <c r="N22" i="47" s="1"/>
  <c r="H22" i="47"/>
  <c r="I22" i="47" s="1"/>
  <c r="W18" i="47"/>
  <c r="X18" i="47" s="1"/>
  <c r="R18" i="47"/>
  <c r="S18" i="47" s="1"/>
  <c r="M18" i="47"/>
  <c r="N18" i="47" s="1"/>
  <c r="H18" i="47"/>
  <c r="I18" i="47" s="1"/>
  <c r="I39" i="47" l="1"/>
  <c r="Y39" i="47"/>
  <c r="AA39" i="47" s="1"/>
  <c r="Y78" i="47"/>
  <c r="AA78" i="47" s="1"/>
  <c r="Y71" i="47"/>
  <c r="AA71" i="47" s="1"/>
  <c r="Y67" i="47"/>
  <c r="AA67" i="47" s="1"/>
  <c r="Y58" i="47"/>
  <c r="AA58" i="47" s="1"/>
  <c r="Y47" i="47"/>
  <c r="AA47" i="47" s="1"/>
  <c r="Y51" i="47"/>
  <c r="AA51" i="47" s="1"/>
  <c r="Y81" i="47"/>
  <c r="AA81" i="47" s="1"/>
  <c r="Y80" i="47"/>
  <c r="AA80" i="47" s="1"/>
  <c r="Y79" i="47"/>
  <c r="AA79" i="47" s="1"/>
  <c r="X78" i="47"/>
  <c r="Y49" i="47"/>
  <c r="AA49" i="47" s="1"/>
  <c r="Y70" i="47"/>
  <c r="AA70" i="47" s="1"/>
  <c r="Y76" i="47"/>
  <c r="AA76" i="47" s="1"/>
  <c r="AC76" i="47" s="1"/>
  <c r="Y50" i="47"/>
  <c r="AA50" i="47" s="1"/>
  <c r="Y54" i="47"/>
  <c r="AA54" i="47" s="1"/>
  <c r="I71" i="47"/>
  <c r="Y56" i="47"/>
  <c r="AA56" i="47" s="1"/>
  <c r="Y72" i="47"/>
  <c r="AA72" i="47" s="1"/>
  <c r="I72" i="47"/>
  <c r="Y74" i="47"/>
  <c r="AA74" i="47" s="1"/>
  <c r="Y73" i="47"/>
  <c r="AA73" i="47" s="1"/>
  <c r="I70" i="47"/>
  <c r="Y68" i="47"/>
  <c r="AA68" i="47" s="1"/>
  <c r="Y55" i="47"/>
  <c r="AA55" i="47" s="1"/>
  <c r="Y59" i="47"/>
  <c r="AA59" i="47" s="1"/>
  <c r="Y44" i="47"/>
  <c r="AA44" i="47" s="1"/>
  <c r="AC44" i="47" s="1"/>
  <c r="Y52" i="47"/>
  <c r="AA52" i="47" s="1"/>
  <c r="Y66" i="47"/>
  <c r="AA66" i="47" s="1"/>
  <c r="Y64" i="47"/>
  <c r="AA64" i="47" s="1"/>
  <c r="Y46" i="47"/>
  <c r="AA46" i="47" s="1"/>
  <c r="Y57" i="47"/>
  <c r="AA57" i="47" s="1"/>
  <c r="I67" i="47"/>
  <c r="Y65" i="47"/>
  <c r="AA65" i="47" s="1"/>
  <c r="I64" i="47"/>
  <c r="Y63" i="47"/>
  <c r="AA63" i="47" s="1"/>
  <c r="Y62" i="47"/>
  <c r="AA62" i="47" s="1"/>
  <c r="Y61" i="47"/>
  <c r="AA61" i="47" s="1"/>
  <c r="Y60" i="47"/>
  <c r="AA60" i="47" s="1"/>
  <c r="I59" i="47"/>
  <c r="I58" i="47"/>
  <c r="I57" i="47"/>
  <c r="I56" i="47"/>
  <c r="I55" i="47"/>
  <c r="I54" i="47"/>
  <c r="Y53" i="47"/>
  <c r="AA53" i="47" s="1"/>
  <c r="I52" i="47"/>
  <c r="I51" i="47"/>
  <c r="I50" i="47"/>
  <c r="I49" i="47"/>
  <c r="Y48" i="47"/>
  <c r="AA48" i="47" s="1"/>
  <c r="I47" i="47"/>
  <c r="I46" i="47"/>
  <c r="I44" i="47"/>
  <c r="Y41" i="47"/>
  <c r="AA41" i="47" s="1"/>
  <c r="Y42" i="47"/>
  <c r="AA42" i="47" s="1"/>
  <c r="I41" i="47"/>
  <c r="Y40" i="47"/>
  <c r="AA40" i="47" s="1"/>
  <c r="Y37" i="47"/>
  <c r="AA37" i="47" s="1"/>
  <c r="I37" i="47"/>
  <c r="Y38" i="47"/>
  <c r="AA38" i="47" s="1"/>
  <c r="Y35" i="47"/>
  <c r="AA35" i="47" s="1"/>
  <c r="AC35" i="47" s="1"/>
  <c r="Y30" i="47"/>
  <c r="AA30" i="47" s="1"/>
  <c r="AC30" i="47" s="1"/>
  <c r="Y32" i="47"/>
  <c r="AA32" i="47" s="1"/>
  <c r="Y33" i="47"/>
  <c r="AA33" i="47" s="1"/>
  <c r="S33" i="47"/>
  <c r="X30" i="47"/>
  <c r="Y28" i="47"/>
  <c r="AA28" i="47" s="1"/>
  <c r="AC28" i="47" s="1"/>
  <c r="Y26" i="47"/>
  <c r="AA26" i="47" s="1"/>
  <c r="X26" i="47"/>
  <c r="Y25" i="47"/>
  <c r="AA25" i="47" s="1"/>
  <c r="Y23" i="47"/>
  <c r="AA23" i="47" s="1"/>
  <c r="I23" i="47"/>
  <c r="A23" i="47"/>
  <c r="A25" i="47" s="1"/>
  <c r="A26" i="47" s="1"/>
  <c r="A28" i="47" s="1"/>
  <c r="Y22" i="47"/>
  <c r="AA22" i="47" s="1"/>
  <c r="Y18" i="47"/>
  <c r="AA18" i="47" s="1"/>
  <c r="AC20" i="47" s="1"/>
  <c r="W525" i="47"/>
  <c r="X525" i="47" s="1"/>
  <c r="R525" i="47"/>
  <c r="S525" i="47" s="1"/>
  <c r="M525" i="47"/>
  <c r="N525" i="47" s="1"/>
  <c r="H525" i="47"/>
  <c r="I525" i="47" s="1"/>
  <c r="W524" i="47"/>
  <c r="X524" i="47" s="1"/>
  <c r="R524" i="47"/>
  <c r="S524" i="47" s="1"/>
  <c r="M524" i="47"/>
  <c r="N524" i="47" s="1"/>
  <c r="H524" i="47"/>
  <c r="I524" i="47" s="1"/>
  <c r="W523" i="47"/>
  <c r="X523" i="47" s="1"/>
  <c r="R523" i="47"/>
  <c r="S523" i="47" s="1"/>
  <c r="M523" i="47"/>
  <c r="N523" i="47" s="1"/>
  <c r="H523" i="47"/>
  <c r="W522" i="47"/>
  <c r="X522" i="47" s="1"/>
  <c r="R522" i="47"/>
  <c r="S522" i="47" s="1"/>
  <c r="M522" i="47"/>
  <c r="N522" i="47" s="1"/>
  <c r="H522" i="47"/>
  <c r="I522" i="47" s="1"/>
  <c r="W521" i="47"/>
  <c r="X521" i="47" s="1"/>
  <c r="R521" i="47"/>
  <c r="S521" i="47" s="1"/>
  <c r="M521" i="47"/>
  <c r="N521" i="47" s="1"/>
  <c r="H521" i="47"/>
  <c r="I521" i="47" s="1"/>
  <c r="W520" i="47"/>
  <c r="X520" i="47" s="1"/>
  <c r="R520" i="47"/>
  <c r="S520" i="47" s="1"/>
  <c r="M520" i="47"/>
  <c r="N520" i="47" s="1"/>
  <c r="H520" i="47"/>
  <c r="I520" i="47" s="1"/>
  <c r="W519" i="47"/>
  <c r="X519" i="47" s="1"/>
  <c r="R519" i="47"/>
  <c r="S519" i="47" s="1"/>
  <c r="M519" i="47"/>
  <c r="N519" i="47" s="1"/>
  <c r="H519" i="47"/>
  <c r="I519" i="47" s="1"/>
  <c r="W518" i="47"/>
  <c r="X518" i="47" s="1"/>
  <c r="R518" i="47"/>
  <c r="S518" i="47" s="1"/>
  <c r="M518" i="47"/>
  <c r="N518" i="47" s="1"/>
  <c r="H518" i="47"/>
  <c r="I518" i="47" s="1"/>
  <c r="W517" i="47"/>
  <c r="X517" i="47" s="1"/>
  <c r="R517" i="47"/>
  <c r="S517" i="47" s="1"/>
  <c r="M517" i="47"/>
  <c r="N517" i="47" s="1"/>
  <c r="H517" i="47"/>
  <c r="W516" i="47"/>
  <c r="X516" i="47" s="1"/>
  <c r="R516" i="47"/>
  <c r="S516" i="47" s="1"/>
  <c r="M516" i="47"/>
  <c r="N516" i="47" s="1"/>
  <c r="H516" i="47"/>
  <c r="W515" i="47"/>
  <c r="X515" i="47" s="1"/>
  <c r="R515" i="47"/>
  <c r="S515" i="47" s="1"/>
  <c r="M515" i="47"/>
  <c r="N515" i="47" s="1"/>
  <c r="H515" i="47"/>
  <c r="W514" i="47"/>
  <c r="X514" i="47" s="1"/>
  <c r="R514" i="47"/>
  <c r="S514" i="47" s="1"/>
  <c r="M514" i="47"/>
  <c r="N514" i="47" s="1"/>
  <c r="H514" i="47"/>
  <c r="I514" i="47" s="1"/>
  <c r="W513" i="47"/>
  <c r="X513" i="47" s="1"/>
  <c r="R513" i="47"/>
  <c r="S513" i="47" s="1"/>
  <c r="M513" i="47"/>
  <c r="N513" i="47" s="1"/>
  <c r="H513" i="47"/>
  <c r="I513" i="47" s="1"/>
  <c r="W512" i="47"/>
  <c r="X512" i="47" s="1"/>
  <c r="R512" i="47"/>
  <c r="S512" i="47" s="1"/>
  <c r="M512" i="47"/>
  <c r="N512" i="47" s="1"/>
  <c r="H512" i="47"/>
  <c r="I512" i="47" s="1"/>
  <c r="W511" i="47"/>
  <c r="X511" i="47" s="1"/>
  <c r="R511" i="47"/>
  <c r="S511" i="47" s="1"/>
  <c r="M511" i="47"/>
  <c r="N511" i="47" s="1"/>
  <c r="H511" i="47"/>
  <c r="I511" i="47" s="1"/>
  <c r="W510" i="47"/>
  <c r="X510" i="47" s="1"/>
  <c r="R510" i="47"/>
  <c r="S510" i="47" s="1"/>
  <c r="M510" i="47"/>
  <c r="N510" i="47" s="1"/>
  <c r="H510" i="47"/>
  <c r="I510" i="47" s="1"/>
  <c r="W509" i="47"/>
  <c r="X509" i="47" s="1"/>
  <c r="R509" i="47"/>
  <c r="S509" i="47" s="1"/>
  <c r="M509" i="47"/>
  <c r="N509" i="47" s="1"/>
  <c r="H509" i="47"/>
  <c r="W508" i="47"/>
  <c r="X508" i="47" s="1"/>
  <c r="R508" i="47"/>
  <c r="S508" i="47" s="1"/>
  <c r="M508" i="47"/>
  <c r="N508" i="47" s="1"/>
  <c r="H508" i="47"/>
  <c r="I508" i="47" s="1"/>
  <c r="W507" i="47"/>
  <c r="X507" i="47" s="1"/>
  <c r="R507" i="47"/>
  <c r="S507" i="47" s="1"/>
  <c r="M507" i="47"/>
  <c r="N507" i="47" s="1"/>
  <c r="H507" i="47"/>
  <c r="W506" i="47"/>
  <c r="X506" i="47" s="1"/>
  <c r="R506" i="47"/>
  <c r="S506" i="47" s="1"/>
  <c r="M506" i="47"/>
  <c r="N506" i="47" s="1"/>
  <c r="H506" i="47"/>
  <c r="W503" i="47"/>
  <c r="X503" i="47" s="1"/>
  <c r="R503" i="47"/>
  <c r="S503" i="47" s="1"/>
  <c r="M503" i="47"/>
  <c r="N503" i="47" s="1"/>
  <c r="H503" i="47"/>
  <c r="W501" i="47"/>
  <c r="X501" i="47" s="1"/>
  <c r="R501" i="47"/>
  <c r="S501" i="47" s="1"/>
  <c r="M501" i="47"/>
  <c r="N501" i="47" s="1"/>
  <c r="H501" i="47"/>
  <c r="W500" i="47"/>
  <c r="X500" i="47" s="1"/>
  <c r="R500" i="47"/>
  <c r="S500" i="47" s="1"/>
  <c r="M500" i="47"/>
  <c r="N500" i="47" s="1"/>
  <c r="H500" i="47"/>
  <c r="W499" i="47"/>
  <c r="X499" i="47" s="1"/>
  <c r="R499" i="47"/>
  <c r="S499" i="47" s="1"/>
  <c r="M499" i="47"/>
  <c r="N499" i="47" s="1"/>
  <c r="H499" i="47"/>
  <c r="W498" i="47"/>
  <c r="X498" i="47" s="1"/>
  <c r="R498" i="47"/>
  <c r="S498" i="47" s="1"/>
  <c r="M498" i="47"/>
  <c r="N498" i="47" s="1"/>
  <c r="H498" i="47"/>
  <c r="I498" i="47" s="1"/>
  <c r="W497" i="47"/>
  <c r="X497" i="47" s="1"/>
  <c r="R497" i="47"/>
  <c r="S497" i="47" s="1"/>
  <c r="M497" i="47"/>
  <c r="N497" i="47" s="1"/>
  <c r="H497" i="47"/>
  <c r="W496" i="47"/>
  <c r="X496" i="47" s="1"/>
  <c r="R496" i="47"/>
  <c r="M496" i="47"/>
  <c r="N496" i="47" s="1"/>
  <c r="H496" i="47"/>
  <c r="I496" i="47" s="1"/>
  <c r="W495" i="47"/>
  <c r="X495" i="47" s="1"/>
  <c r="R495" i="47"/>
  <c r="S495" i="47" s="1"/>
  <c r="M495" i="47"/>
  <c r="N495" i="47" s="1"/>
  <c r="H495" i="47"/>
  <c r="I495" i="47" s="1"/>
  <c r="W493" i="47"/>
  <c r="X493" i="47" s="1"/>
  <c r="R493" i="47"/>
  <c r="S493" i="47" s="1"/>
  <c r="M493" i="47"/>
  <c r="N493" i="47" s="1"/>
  <c r="H493" i="47"/>
  <c r="I493" i="47" s="1"/>
  <c r="W492" i="47"/>
  <c r="X492" i="47" s="1"/>
  <c r="R492" i="47"/>
  <c r="S492" i="47" s="1"/>
  <c r="M492" i="47"/>
  <c r="N492" i="47" s="1"/>
  <c r="H492" i="47"/>
  <c r="I492" i="47" s="1"/>
  <c r="W490" i="47"/>
  <c r="X490" i="47" s="1"/>
  <c r="R490" i="47"/>
  <c r="S490" i="47" s="1"/>
  <c r="M490" i="47"/>
  <c r="N490" i="47" s="1"/>
  <c r="H490" i="47"/>
  <c r="I490" i="47" s="1"/>
  <c r="W491" i="47"/>
  <c r="X491" i="47" s="1"/>
  <c r="R491" i="47"/>
  <c r="S491" i="47" s="1"/>
  <c r="M491" i="47"/>
  <c r="N491" i="47" s="1"/>
  <c r="H491" i="47"/>
  <c r="I491" i="47" s="1"/>
  <c r="W489" i="47"/>
  <c r="X489" i="47" s="1"/>
  <c r="R489" i="47"/>
  <c r="S489" i="47" s="1"/>
  <c r="M489" i="47"/>
  <c r="N489" i="47" s="1"/>
  <c r="H489" i="47"/>
  <c r="I489" i="47" s="1"/>
  <c r="W488" i="47"/>
  <c r="X488" i="47" s="1"/>
  <c r="R488" i="47"/>
  <c r="S488" i="47" s="1"/>
  <c r="M488" i="47"/>
  <c r="N488" i="47" s="1"/>
  <c r="H488" i="47"/>
  <c r="I488" i="47" s="1"/>
  <c r="W484" i="47"/>
  <c r="X484" i="47" s="1"/>
  <c r="R484" i="47"/>
  <c r="S484" i="47" s="1"/>
  <c r="M484" i="47"/>
  <c r="N484" i="47" s="1"/>
  <c r="H484" i="47"/>
  <c r="I484" i="47" s="1"/>
  <c r="W482" i="47"/>
  <c r="X482" i="47" s="1"/>
  <c r="R482" i="47"/>
  <c r="S482" i="47" s="1"/>
  <c r="M482" i="47"/>
  <c r="N482" i="47" s="1"/>
  <c r="H482" i="47"/>
  <c r="I482" i="47" s="1"/>
  <c r="W480" i="47"/>
  <c r="X480" i="47" s="1"/>
  <c r="R480" i="47"/>
  <c r="S480" i="47" s="1"/>
  <c r="M480" i="47"/>
  <c r="N480" i="47" s="1"/>
  <c r="H480" i="47"/>
  <c r="I480" i="47" s="1"/>
  <c r="W479" i="47"/>
  <c r="X479" i="47" s="1"/>
  <c r="R479" i="47"/>
  <c r="S479" i="47" s="1"/>
  <c r="M479" i="47"/>
  <c r="N479" i="47" s="1"/>
  <c r="H479" i="47"/>
  <c r="I479" i="47" s="1"/>
  <c r="W478" i="47"/>
  <c r="X478" i="47" s="1"/>
  <c r="R478" i="47"/>
  <c r="S478" i="47" s="1"/>
  <c r="M478" i="47"/>
  <c r="N478" i="47" s="1"/>
  <c r="H478" i="47"/>
  <c r="I478" i="47" s="1"/>
  <c r="W477" i="47"/>
  <c r="X477" i="47" s="1"/>
  <c r="R477" i="47"/>
  <c r="S477" i="47" s="1"/>
  <c r="M477" i="47"/>
  <c r="N477" i="47" s="1"/>
  <c r="H477" i="47"/>
  <c r="I477" i="47" s="1"/>
  <c r="W476" i="47"/>
  <c r="X476" i="47" s="1"/>
  <c r="R476" i="47"/>
  <c r="S476" i="47" s="1"/>
  <c r="M476" i="47"/>
  <c r="N476" i="47" s="1"/>
  <c r="H476" i="47"/>
  <c r="I476" i="47" s="1"/>
  <c r="W475" i="47"/>
  <c r="X475" i="47" s="1"/>
  <c r="R475" i="47"/>
  <c r="S475" i="47" s="1"/>
  <c r="M475" i="47"/>
  <c r="N475" i="47" s="1"/>
  <c r="H475" i="47"/>
  <c r="I475" i="47" s="1"/>
  <c r="W474" i="47"/>
  <c r="X474" i="47" s="1"/>
  <c r="R474" i="47"/>
  <c r="S474" i="47" s="1"/>
  <c r="M474" i="47"/>
  <c r="N474" i="47" s="1"/>
  <c r="H474" i="47"/>
  <c r="I474" i="47" s="1"/>
  <c r="W473" i="47"/>
  <c r="X473" i="47" s="1"/>
  <c r="R473" i="47"/>
  <c r="S473" i="47" s="1"/>
  <c r="M473" i="47"/>
  <c r="N473" i="47" s="1"/>
  <c r="H473" i="47"/>
  <c r="I473" i="47" s="1"/>
  <c r="W472" i="47"/>
  <c r="X472" i="47" s="1"/>
  <c r="R472" i="47"/>
  <c r="S472" i="47" s="1"/>
  <c r="M472" i="47"/>
  <c r="N472" i="47" s="1"/>
  <c r="H472" i="47"/>
  <c r="I472" i="47" s="1"/>
  <c r="W471" i="47"/>
  <c r="X471" i="47" s="1"/>
  <c r="R471" i="47"/>
  <c r="S471" i="47" s="1"/>
  <c r="M471" i="47"/>
  <c r="N471" i="47" s="1"/>
  <c r="H471" i="47"/>
  <c r="I471" i="47" s="1"/>
  <c r="W469" i="47"/>
  <c r="X469" i="47" s="1"/>
  <c r="R469" i="47"/>
  <c r="S469" i="47" s="1"/>
  <c r="M469" i="47"/>
  <c r="N469" i="47" s="1"/>
  <c r="H469" i="47"/>
  <c r="I469" i="47" s="1"/>
  <c r="W468" i="47"/>
  <c r="X468" i="47" s="1"/>
  <c r="R468" i="47"/>
  <c r="M468" i="47"/>
  <c r="N468" i="47" s="1"/>
  <c r="H468" i="47"/>
  <c r="I468" i="47" s="1"/>
  <c r="W467" i="47"/>
  <c r="X467" i="47" s="1"/>
  <c r="R467" i="47"/>
  <c r="S467" i="47" s="1"/>
  <c r="M467" i="47"/>
  <c r="N467" i="47" s="1"/>
  <c r="H467" i="47"/>
  <c r="I467" i="47" s="1"/>
  <c r="W466" i="47"/>
  <c r="X466" i="47" s="1"/>
  <c r="R466" i="47"/>
  <c r="S466" i="47" s="1"/>
  <c r="M466" i="47"/>
  <c r="N466" i="47" s="1"/>
  <c r="H466" i="47"/>
  <c r="I466" i="47" s="1"/>
  <c r="W465" i="47"/>
  <c r="X465" i="47" s="1"/>
  <c r="R465" i="47"/>
  <c r="S465" i="47" s="1"/>
  <c r="M465" i="47"/>
  <c r="N465" i="47" s="1"/>
  <c r="H465" i="47"/>
  <c r="I465" i="47" s="1"/>
  <c r="W464" i="47"/>
  <c r="X464" i="47" s="1"/>
  <c r="R464" i="47"/>
  <c r="S464" i="47" s="1"/>
  <c r="M464" i="47"/>
  <c r="N464" i="47" s="1"/>
  <c r="H464" i="47"/>
  <c r="W463" i="47"/>
  <c r="X463" i="47" s="1"/>
  <c r="R463" i="47"/>
  <c r="S463" i="47" s="1"/>
  <c r="M463" i="47"/>
  <c r="N463" i="47" s="1"/>
  <c r="H463" i="47"/>
  <c r="I463" i="47" s="1"/>
  <c r="W461" i="47"/>
  <c r="X461" i="47" s="1"/>
  <c r="R461" i="47"/>
  <c r="S461" i="47" s="1"/>
  <c r="M461" i="47"/>
  <c r="N461" i="47" s="1"/>
  <c r="H461" i="47"/>
  <c r="I461" i="47" s="1"/>
  <c r="W459" i="47"/>
  <c r="X459" i="47" s="1"/>
  <c r="R459" i="47"/>
  <c r="S459" i="47" s="1"/>
  <c r="M459" i="47"/>
  <c r="N459" i="47" s="1"/>
  <c r="H459" i="47"/>
  <c r="I459" i="47" s="1"/>
  <c r="W457" i="47"/>
  <c r="X457" i="47" s="1"/>
  <c r="R457" i="47"/>
  <c r="S457" i="47" s="1"/>
  <c r="M457" i="47"/>
  <c r="N457" i="47" s="1"/>
  <c r="H457" i="47"/>
  <c r="W455" i="47"/>
  <c r="X455" i="47" s="1"/>
  <c r="R455" i="47"/>
  <c r="S455" i="47" s="1"/>
  <c r="M455" i="47"/>
  <c r="N455" i="47" s="1"/>
  <c r="H455" i="47"/>
  <c r="I455" i="47" s="1"/>
  <c r="W413" i="47"/>
  <c r="X413" i="47" s="1"/>
  <c r="R413" i="47"/>
  <c r="S413" i="47" s="1"/>
  <c r="M413" i="47"/>
  <c r="N413" i="47" s="1"/>
  <c r="H413" i="47"/>
  <c r="I413" i="47" s="1"/>
  <c r="W454" i="47"/>
  <c r="X454" i="47" s="1"/>
  <c r="R454" i="47"/>
  <c r="S454" i="47" s="1"/>
  <c r="M454" i="47"/>
  <c r="N454" i="47" s="1"/>
  <c r="H454" i="47"/>
  <c r="W411" i="47"/>
  <c r="X411" i="47" s="1"/>
  <c r="R411" i="47"/>
  <c r="S411" i="47" s="1"/>
  <c r="M411" i="47"/>
  <c r="N411" i="47" s="1"/>
  <c r="H411" i="47"/>
  <c r="I411" i="47" s="1"/>
  <c r="W453" i="47"/>
  <c r="X453" i="47" s="1"/>
  <c r="R453" i="47"/>
  <c r="S453" i="47" s="1"/>
  <c r="M453" i="47"/>
  <c r="N453" i="47" s="1"/>
  <c r="H453" i="47"/>
  <c r="I453" i="47" s="1"/>
  <c r="W452" i="47"/>
  <c r="X452" i="47" s="1"/>
  <c r="R452" i="47"/>
  <c r="S452" i="47" s="1"/>
  <c r="M452" i="47"/>
  <c r="N452" i="47" s="1"/>
  <c r="H452" i="47"/>
  <c r="I452" i="47" s="1"/>
  <c r="W451" i="47"/>
  <c r="X451" i="47" s="1"/>
  <c r="R451" i="47"/>
  <c r="S451" i="47" s="1"/>
  <c r="M451" i="47"/>
  <c r="N451" i="47" s="1"/>
  <c r="H451" i="47"/>
  <c r="I451" i="47" s="1"/>
  <c r="W448" i="47"/>
  <c r="X448" i="47" s="1"/>
  <c r="R448" i="47"/>
  <c r="S448" i="47" s="1"/>
  <c r="M448" i="47"/>
  <c r="N448" i="47" s="1"/>
  <c r="H448" i="47"/>
  <c r="I448" i="47" s="1"/>
  <c r="W447" i="47"/>
  <c r="X447" i="47" s="1"/>
  <c r="R447" i="47"/>
  <c r="S447" i="47" s="1"/>
  <c r="M447" i="47"/>
  <c r="N447" i="47" s="1"/>
  <c r="H447" i="47"/>
  <c r="W445" i="47"/>
  <c r="X445" i="47" s="1"/>
  <c r="R445" i="47"/>
  <c r="M445" i="47"/>
  <c r="N445" i="47" s="1"/>
  <c r="H445" i="47"/>
  <c r="I445" i="47" s="1"/>
  <c r="W444" i="47"/>
  <c r="X444" i="47" s="1"/>
  <c r="R444" i="47"/>
  <c r="S444" i="47" s="1"/>
  <c r="M444" i="47"/>
  <c r="N444" i="47" s="1"/>
  <c r="H444" i="47"/>
  <c r="I444" i="47" s="1"/>
  <c r="W443" i="47"/>
  <c r="X443" i="47" s="1"/>
  <c r="R443" i="47"/>
  <c r="S443" i="47" s="1"/>
  <c r="M443" i="47"/>
  <c r="N443" i="47" s="1"/>
  <c r="H443" i="47"/>
  <c r="W407" i="47"/>
  <c r="X407" i="47" s="1"/>
  <c r="R407" i="47"/>
  <c r="S407" i="47" s="1"/>
  <c r="M407" i="47"/>
  <c r="N407" i="47" s="1"/>
  <c r="H407" i="47"/>
  <c r="I407" i="47" s="1"/>
  <c r="W405" i="47"/>
  <c r="X405" i="47" s="1"/>
  <c r="R405" i="47"/>
  <c r="S405" i="47" s="1"/>
  <c r="M405" i="47"/>
  <c r="N405" i="47" s="1"/>
  <c r="H405" i="47"/>
  <c r="I405" i="47" s="1"/>
  <c r="W404" i="47"/>
  <c r="X404" i="47" s="1"/>
  <c r="R404" i="47"/>
  <c r="S404" i="47" s="1"/>
  <c r="M404" i="47"/>
  <c r="N404" i="47" s="1"/>
  <c r="H404" i="47"/>
  <c r="I404" i="47" s="1"/>
  <c r="W402" i="47"/>
  <c r="X402" i="47" s="1"/>
  <c r="R402" i="47"/>
  <c r="S402" i="47" s="1"/>
  <c r="M402" i="47"/>
  <c r="N402" i="47" s="1"/>
  <c r="H402" i="47"/>
  <c r="I402" i="47" s="1"/>
  <c r="W442" i="47"/>
  <c r="X442" i="47" s="1"/>
  <c r="R442" i="47"/>
  <c r="M442" i="47"/>
  <c r="N442" i="47" s="1"/>
  <c r="H442" i="47"/>
  <c r="I442" i="47" s="1"/>
  <c r="W441" i="47"/>
  <c r="X441" i="47" s="1"/>
  <c r="R441" i="47"/>
  <c r="S441" i="47" s="1"/>
  <c r="M441" i="47"/>
  <c r="N441" i="47" s="1"/>
  <c r="H441" i="47"/>
  <c r="W440" i="47"/>
  <c r="X440" i="47" s="1"/>
  <c r="R440" i="47"/>
  <c r="S440" i="47" s="1"/>
  <c r="M440" i="47"/>
  <c r="N440" i="47" s="1"/>
  <c r="H440" i="47"/>
  <c r="I440" i="47" s="1"/>
  <c r="W439" i="47"/>
  <c r="X439" i="47" s="1"/>
  <c r="R439" i="47"/>
  <c r="S439" i="47" s="1"/>
  <c r="M439" i="47"/>
  <c r="N439" i="47" s="1"/>
  <c r="H439" i="47"/>
  <c r="I439" i="47" s="1"/>
  <c r="W438" i="47"/>
  <c r="X438" i="47" s="1"/>
  <c r="R438" i="47"/>
  <c r="S438" i="47" s="1"/>
  <c r="M438" i="47"/>
  <c r="N438" i="47" s="1"/>
  <c r="H438" i="47"/>
  <c r="I438" i="47" s="1"/>
  <c r="W436" i="47"/>
  <c r="X436" i="47" s="1"/>
  <c r="R436" i="47"/>
  <c r="S436" i="47" s="1"/>
  <c r="M436" i="47"/>
  <c r="N436" i="47" s="1"/>
  <c r="H436" i="47"/>
  <c r="I436" i="47" s="1"/>
  <c r="W435" i="47"/>
  <c r="X435" i="47" s="1"/>
  <c r="R435" i="47"/>
  <c r="S435" i="47" s="1"/>
  <c r="M435" i="47"/>
  <c r="N435" i="47" s="1"/>
  <c r="H435" i="47"/>
  <c r="I435" i="47" s="1"/>
  <c r="W434" i="47"/>
  <c r="X434" i="47" s="1"/>
  <c r="R434" i="47"/>
  <c r="S434" i="47" s="1"/>
  <c r="M434" i="47"/>
  <c r="N434" i="47" s="1"/>
  <c r="H434" i="47"/>
  <c r="I434" i="47" s="1"/>
  <c r="W400" i="47"/>
  <c r="X400" i="47" s="1"/>
  <c r="R400" i="47"/>
  <c r="S400" i="47" s="1"/>
  <c r="M400" i="47"/>
  <c r="N400" i="47" s="1"/>
  <c r="H400" i="47"/>
  <c r="I400" i="47" s="1"/>
  <c r="W398" i="47"/>
  <c r="X398" i="47" s="1"/>
  <c r="R398" i="47"/>
  <c r="S398" i="47" s="1"/>
  <c r="M398" i="47"/>
  <c r="N398" i="47" s="1"/>
  <c r="H398" i="47"/>
  <c r="I398" i="47" s="1"/>
  <c r="W431" i="47"/>
  <c r="X431" i="47" s="1"/>
  <c r="R431" i="47"/>
  <c r="S431" i="47" s="1"/>
  <c r="M431" i="47"/>
  <c r="N431" i="47" s="1"/>
  <c r="H431" i="47"/>
  <c r="I431" i="47" s="1"/>
  <c r="W430" i="47"/>
  <c r="X430" i="47" s="1"/>
  <c r="R430" i="47"/>
  <c r="S430" i="47" s="1"/>
  <c r="M430" i="47"/>
  <c r="N430" i="47" s="1"/>
  <c r="H430" i="47"/>
  <c r="I430" i="47" s="1"/>
  <c r="W429" i="47"/>
  <c r="X429" i="47" s="1"/>
  <c r="R429" i="47"/>
  <c r="M429" i="47"/>
  <c r="N429" i="47" s="1"/>
  <c r="H429" i="47"/>
  <c r="I429" i="47" s="1"/>
  <c r="W427" i="47"/>
  <c r="X427" i="47" s="1"/>
  <c r="R427" i="47"/>
  <c r="S427" i="47" s="1"/>
  <c r="M427" i="47"/>
  <c r="N427" i="47" s="1"/>
  <c r="H427" i="47"/>
  <c r="I427" i="47" s="1"/>
  <c r="W426" i="47"/>
  <c r="X426" i="47" s="1"/>
  <c r="R426" i="47"/>
  <c r="S426" i="47" s="1"/>
  <c r="M426" i="47"/>
  <c r="N426" i="47" s="1"/>
  <c r="H426" i="47"/>
  <c r="I426" i="47" s="1"/>
  <c r="W425" i="47"/>
  <c r="X425" i="47" s="1"/>
  <c r="R425" i="47"/>
  <c r="S425" i="47" s="1"/>
  <c r="M425" i="47"/>
  <c r="N425" i="47" s="1"/>
  <c r="H425" i="47"/>
  <c r="W423" i="47"/>
  <c r="X423" i="47" s="1"/>
  <c r="R423" i="47"/>
  <c r="S423" i="47" s="1"/>
  <c r="M423" i="47"/>
  <c r="N423" i="47" s="1"/>
  <c r="H423" i="47"/>
  <c r="I423" i="47" s="1"/>
  <c r="W422" i="47"/>
  <c r="X422" i="47" s="1"/>
  <c r="R422" i="47"/>
  <c r="S422" i="47" s="1"/>
  <c r="M422" i="47"/>
  <c r="N422" i="47" s="1"/>
  <c r="H422" i="47"/>
  <c r="W421" i="47"/>
  <c r="X421" i="47" s="1"/>
  <c r="R421" i="47"/>
  <c r="S421" i="47" s="1"/>
  <c r="M421" i="47"/>
  <c r="N421" i="47" s="1"/>
  <c r="H421" i="47"/>
  <c r="W418" i="47"/>
  <c r="X418" i="47" s="1"/>
  <c r="R418" i="47"/>
  <c r="S418" i="47" s="1"/>
  <c r="M418" i="47"/>
  <c r="N418" i="47" s="1"/>
  <c r="H418" i="47"/>
  <c r="W417" i="47"/>
  <c r="X417" i="47" s="1"/>
  <c r="R417" i="47"/>
  <c r="S417" i="47" s="1"/>
  <c r="M417" i="47"/>
  <c r="N417" i="47" s="1"/>
  <c r="H417" i="47"/>
  <c r="I417" i="47" s="1"/>
  <c r="W394" i="47"/>
  <c r="X394" i="47" s="1"/>
  <c r="R394" i="47"/>
  <c r="S394" i="47" s="1"/>
  <c r="M394" i="47"/>
  <c r="N394" i="47" s="1"/>
  <c r="H394" i="47"/>
  <c r="W415" i="47"/>
  <c r="X415" i="47" s="1"/>
  <c r="R415" i="47"/>
  <c r="M415" i="47"/>
  <c r="N415" i="47" s="1"/>
  <c r="H415" i="47"/>
  <c r="I415" i="47" s="1"/>
  <c r="W387" i="47"/>
  <c r="X387" i="47" s="1"/>
  <c r="R387" i="47"/>
  <c r="S387" i="47" s="1"/>
  <c r="M387" i="47"/>
  <c r="N387" i="47" s="1"/>
  <c r="H387" i="47"/>
  <c r="I387" i="47" s="1"/>
  <c r="W384" i="47"/>
  <c r="X384" i="47" s="1"/>
  <c r="R384" i="47"/>
  <c r="S384" i="47" s="1"/>
  <c r="M384" i="47"/>
  <c r="N384" i="47" s="1"/>
  <c r="H384" i="47"/>
  <c r="I384" i="47" s="1"/>
  <c r="W380" i="47"/>
  <c r="X380" i="47" s="1"/>
  <c r="R380" i="47"/>
  <c r="S380" i="47" s="1"/>
  <c r="M380" i="47"/>
  <c r="N380" i="47" s="1"/>
  <c r="H380" i="47"/>
  <c r="W379" i="47"/>
  <c r="X379" i="47" s="1"/>
  <c r="R379" i="47"/>
  <c r="S379" i="47" s="1"/>
  <c r="M379" i="47"/>
  <c r="N379" i="47" s="1"/>
  <c r="H379" i="47"/>
  <c r="I379" i="47" s="1"/>
  <c r="W378" i="47"/>
  <c r="X378" i="47" s="1"/>
  <c r="R378" i="47"/>
  <c r="S378" i="47" s="1"/>
  <c r="M378" i="47"/>
  <c r="N378" i="47" s="1"/>
  <c r="H378" i="47"/>
  <c r="I378" i="47" s="1"/>
  <c r="W377" i="47"/>
  <c r="X377" i="47" s="1"/>
  <c r="R377" i="47"/>
  <c r="S377" i="47" s="1"/>
  <c r="M377" i="47"/>
  <c r="N377" i="47" s="1"/>
  <c r="H377" i="47"/>
  <c r="W374" i="47"/>
  <c r="X374" i="47" s="1"/>
  <c r="R374" i="47"/>
  <c r="S374" i="47" s="1"/>
  <c r="M374" i="47"/>
  <c r="N374" i="47" s="1"/>
  <c r="H374" i="47"/>
  <c r="I374" i="47" s="1"/>
  <c r="W354" i="47"/>
  <c r="X354" i="47" s="1"/>
  <c r="R354" i="47"/>
  <c r="S354" i="47" s="1"/>
  <c r="M354" i="47"/>
  <c r="N354" i="47" s="1"/>
  <c r="H354" i="47"/>
  <c r="I354" i="47" s="1"/>
  <c r="W372" i="47"/>
  <c r="X372" i="47" s="1"/>
  <c r="R372" i="47"/>
  <c r="S372" i="47" s="1"/>
  <c r="M372" i="47"/>
  <c r="N372" i="47" s="1"/>
  <c r="H372" i="47"/>
  <c r="W371" i="47"/>
  <c r="X371" i="47" s="1"/>
  <c r="R371" i="47"/>
  <c r="S371" i="47" s="1"/>
  <c r="M371" i="47"/>
  <c r="N371" i="47" s="1"/>
  <c r="H371" i="47"/>
  <c r="I371" i="47" s="1"/>
  <c r="W370" i="47"/>
  <c r="X370" i="47" s="1"/>
  <c r="R370" i="47"/>
  <c r="S370" i="47" s="1"/>
  <c r="M370" i="47"/>
  <c r="N370" i="47" s="1"/>
  <c r="H370" i="47"/>
  <c r="W369" i="47"/>
  <c r="X369" i="47" s="1"/>
  <c r="R369" i="47"/>
  <c r="S369" i="47" s="1"/>
  <c r="M369" i="47"/>
  <c r="N369" i="47" s="1"/>
  <c r="H369" i="47"/>
  <c r="W364" i="47"/>
  <c r="X364" i="47" s="1"/>
  <c r="R364" i="47"/>
  <c r="S364" i="47" s="1"/>
  <c r="M364" i="47"/>
  <c r="N364" i="47" s="1"/>
  <c r="H364" i="47"/>
  <c r="I364" i="47" s="1"/>
  <c r="W359" i="47"/>
  <c r="X359" i="47" s="1"/>
  <c r="R359" i="47"/>
  <c r="S359" i="47" s="1"/>
  <c r="M359" i="47"/>
  <c r="N359" i="47" s="1"/>
  <c r="H359" i="47"/>
  <c r="W341" i="47"/>
  <c r="X341" i="47" s="1"/>
  <c r="R341" i="47"/>
  <c r="S341" i="47" s="1"/>
  <c r="M341" i="47"/>
  <c r="N341" i="47" s="1"/>
  <c r="H341" i="47"/>
  <c r="I341" i="47" s="1"/>
  <c r="W338" i="47"/>
  <c r="X338" i="47" s="1"/>
  <c r="R338" i="47"/>
  <c r="S338" i="47" s="1"/>
  <c r="M338" i="47"/>
  <c r="N338" i="47" s="1"/>
  <c r="H338" i="47"/>
  <c r="I338" i="47" s="1"/>
  <c r="W337" i="47"/>
  <c r="X337" i="47" s="1"/>
  <c r="R337" i="47"/>
  <c r="S337" i="47" s="1"/>
  <c r="M337" i="47"/>
  <c r="N337" i="47" s="1"/>
  <c r="H337" i="47"/>
  <c r="W336" i="47"/>
  <c r="X336" i="47" s="1"/>
  <c r="R336" i="47"/>
  <c r="S336" i="47" s="1"/>
  <c r="M336" i="47"/>
  <c r="N336" i="47" s="1"/>
  <c r="H336" i="47"/>
  <c r="I336" i="47" s="1"/>
  <c r="W335" i="47"/>
  <c r="X335" i="47" s="1"/>
  <c r="R335" i="47"/>
  <c r="S335" i="47" s="1"/>
  <c r="M335" i="47"/>
  <c r="N335" i="47" s="1"/>
  <c r="H335" i="47"/>
  <c r="I335" i="47" s="1"/>
  <c r="W334" i="47"/>
  <c r="X334" i="47" s="1"/>
  <c r="R334" i="47"/>
  <c r="S334" i="47" s="1"/>
  <c r="M334" i="47"/>
  <c r="N334" i="47" s="1"/>
  <c r="H334" i="47"/>
  <c r="I334" i="47" s="1"/>
  <c r="W331" i="47"/>
  <c r="X331" i="47" s="1"/>
  <c r="R331" i="47"/>
  <c r="S331" i="47" s="1"/>
  <c r="M331" i="47"/>
  <c r="N331" i="47" s="1"/>
  <c r="H331" i="47"/>
  <c r="W330" i="47"/>
  <c r="X330" i="47" s="1"/>
  <c r="R330" i="47"/>
  <c r="S330" i="47" s="1"/>
  <c r="M330" i="47"/>
  <c r="N330" i="47" s="1"/>
  <c r="H330" i="47"/>
  <c r="I330" i="47" s="1"/>
  <c r="W329" i="47"/>
  <c r="X329" i="47" s="1"/>
  <c r="R329" i="47"/>
  <c r="S329" i="47" s="1"/>
  <c r="M329" i="47"/>
  <c r="N329" i="47" s="1"/>
  <c r="H329" i="47"/>
  <c r="W328" i="47"/>
  <c r="X328" i="47" s="1"/>
  <c r="R328" i="47"/>
  <c r="S328" i="47" s="1"/>
  <c r="M328" i="47"/>
  <c r="N328" i="47" s="1"/>
  <c r="H328" i="47"/>
  <c r="W327" i="47"/>
  <c r="X327" i="47" s="1"/>
  <c r="R327" i="47"/>
  <c r="S327" i="47" s="1"/>
  <c r="M327" i="47"/>
  <c r="N327" i="47" s="1"/>
  <c r="H327" i="47"/>
  <c r="I327" i="47" s="1"/>
  <c r="W326" i="47"/>
  <c r="X326" i="47" s="1"/>
  <c r="R326" i="47"/>
  <c r="S326" i="47" s="1"/>
  <c r="M326" i="47"/>
  <c r="N326" i="47" s="1"/>
  <c r="H326" i="47"/>
  <c r="I326" i="47" s="1"/>
  <c r="W321" i="47"/>
  <c r="X321" i="47" s="1"/>
  <c r="R321" i="47"/>
  <c r="S321" i="47" s="1"/>
  <c r="M321" i="47"/>
  <c r="N321" i="47" s="1"/>
  <c r="H321" i="47"/>
  <c r="I321" i="47" s="1"/>
  <c r="W320" i="47"/>
  <c r="X320" i="47" s="1"/>
  <c r="R320" i="47"/>
  <c r="S320" i="47" s="1"/>
  <c r="M320" i="47"/>
  <c r="N320" i="47" s="1"/>
  <c r="H320" i="47"/>
  <c r="W319" i="47"/>
  <c r="X319" i="47" s="1"/>
  <c r="R319" i="47"/>
  <c r="S319" i="47" s="1"/>
  <c r="M319" i="47"/>
  <c r="N319" i="47" s="1"/>
  <c r="H319" i="47"/>
  <c r="I319" i="47" s="1"/>
  <c r="W318" i="47"/>
  <c r="X318" i="47" s="1"/>
  <c r="R318" i="47"/>
  <c r="S318" i="47" s="1"/>
  <c r="M318" i="47"/>
  <c r="N318" i="47" s="1"/>
  <c r="H318" i="47"/>
  <c r="I318" i="47" s="1"/>
  <c r="W325" i="47"/>
  <c r="X325" i="47" s="1"/>
  <c r="R325" i="47"/>
  <c r="S325" i="47" s="1"/>
  <c r="M325" i="47"/>
  <c r="N325" i="47" s="1"/>
  <c r="H325" i="47"/>
  <c r="I325" i="47" s="1"/>
  <c r="W324" i="47"/>
  <c r="X324" i="47" s="1"/>
  <c r="R324" i="47"/>
  <c r="S324" i="47" s="1"/>
  <c r="M324" i="47"/>
  <c r="N324" i="47" s="1"/>
  <c r="H324" i="47"/>
  <c r="W323" i="47"/>
  <c r="X323" i="47" s="1"/>
  <c r="R323" i="47"/>
  <c r="S323" i="47" s="1"/>
  <c r="M323" i="47"/>
  <c r="N323" i="47" s="1"/>
  <c r="H323" i="47"/>
  <c r="I323" i="47" s="1"/>
  <c r="W322" i="47"/>
  <c r="X322" i="47" s="1"/>
  <c r="R322" i="47"/>
  <c r="S322" i="47" s="1"/>
  <c r="M322" i="47"/>
  <c r="N322" i="47" s="1"/>
  <c r="H322" i="47"/>
  <c r="I322" i="47" s="1"/>
  <c r="W317" i="47"/>
  <c r="X317" i="47" s="1"/>
  <c r="R317" i="47"/>
  <c r="S317" i="47" s="1"/>
  <c r="M317" i="47"/>
  <c r="N317" i="47" s="1"/>
  <c r="H317" i="47"/>
  <c r="I317" i="47" s="1"/>
  <c r="W316" i="47"/>
  <c r="X316" i="47" s="1"/>
  <c r="R316" i="47"/>
  <c r="S316" i="47" s="1"/>
  <c r="M316" i="47"/>
  <c r="N316" i="47" s="1"/>
  <c r="H316" i="47"/>
  <c r="I316" i="47" s="1"/>
  <c r="W315" i="47"/>
  <c r="X315" i="47" s="1"/>
  <c r="R315" i="47"/>
  <c r="S315" i="47" s="1"/>
  <c r="M315" i="47"/>
  <c r="N315" i="47" s="1"/>
  <c r="H315" i="47"/>
  <c r="I315" i="47" s="1"/>
  <c r="W314" i="47"/>
  <c r="X314" i="47" s="1"/>
  <c r="R314" i="47"/>
  <c r="S314" i="47" s="1"/>
  <c r="M314" i="47"/>
  <c r="N314" i="47" s="1"/>
  <c r="H314" i="47"/>
  <c r="I314" i="47" s="1"/>
  <c r="W313" i="47"/>
  <c r="X313" i="47" s="1"/>
  <c r="R313" i="47"/>
  <c r="S313" i="47" s="1"/>
  <c r="M313" i="47"/>
  <c r="N313" i="47" s="1"/>
  <c r="H313" i="47"/>
  <c r="I313" i="47" s="1"/>
  <c r="W312" i="47"/>
  <c r="X312" i="47" s="1"/>
  <c r="R312" i="47"/>
  <c r="S312" i="47" s="1"/>
  <c r="M312" i="47"/>
  <c r="N312" i="47" s="1"/>
  <c r="H312" i="47"/>
  <c r="I312" i="47" s="1"/>
  <c r="W301" i="47"/>
  <c r="X301" i="47" s="1"/>
  <c r="R301" i="47"/>
  <c r="S301" i="47" s="1"/>
  <c r="M301" i="47"/>
  <c r="N301" i="47" s="1"/>
  <c r="H301" i="47"/>
  <c r="I301" i="47" s="1"/>
  <c r="W300" i="47"/>
  <c r="X300" i="47" s="1"/>
  <c r="R300" i="47"/>
  <c r="S300" i="47" s="1"/>
  <c r="M300" i="47"/>
  <c r="N300" i="47" s="1"/>
  <c r="H300" i="47"/>
  <c r="I300" i="47" s="1"/>
  <c r="W299" i="47"/>
  <c r="X299" i="47" s="1"/>
  <c r="R299" i="47"/>
  <c r="S299" i="47" s="1"/>
  <c r="M299" i="47"/>
  <c r="N299" i="47" s="1"/>
  <c r="H299" i="47"/>
  <c r="I299" i="47" s="1"/>
  <c r="W298" i="47"/>
  <c r="X298" i="47" s="1"/>
  <c r="R298" i="47"/>
  <c r="S298" i="47" s="1"/>
  <c r="M298" i="47"/>
  <c r="N298" i="47" s="1"/>
  <c r="H298" i="47"/>
  <c r="W297" i="47"/>
  <c r="X297" i="47" s="1"/>
  <c r="R297" i="47"/>
  <c r="S297" i="47" s="1"/>
  <c r="M297" i="47"/>
  <c r="N297" i="47" s="1"/>
  <c r="H297" i="47"/>
  <c r="W296" i="47"/>
  <c r="X296" i="47" s="1"/>
  <c r="R296" i="47"/>
  <c r="S296" i="47" s="1"/>
  <c r="M296" i="47"/>
  <c r="N296" i="47" s="1"/>
  <c r="H296" i="47"/>
  <c r="I296" i="47" s="1"/>
  <c r="W295" i="47"/>
  <c r="X295" i="47" s="1"/>
  <c r="R295" i="47"/>
  <c r="S295" i="47" s="1"/>
  <c r="M295" i="47"/>
  <c r="N295" i="47" s="1"/>
  <c r="H295" i="47"/>
  <c r="W294" i="47"/>
  <c r="X294" i="47" s="1"/>
  <c r="R294" i="47"/>
  <c r="S294" i="47" s="1"/>
  <c r="M294" i="47"/>
  <c r="N294" i="47" s="1"/>
  <c r="H294" i="47"/>
  <c r="I294" i="47" s="1"/>
  <c r="W288" i="47"/>
  <c r="X288" i="47" s="1"/>
  <c r="R288" i="47"/>
  <c r="S288" i="47" s="1"/>
  <c r="M288" i="47"/>
  <c r="N288" i="47" s="1"/>
  <c r="H288" i="47"/>
  <c r="W286" i="47"/>
  <c r="X286" i="47" s="1"/>
  <c r="R286" i="47"/>
  <c r="S286" i="47" s="1"/>
  <c r="M286" i="47"/>
  <c r="N286" i="47" s="1"/>
  <c r="H286" i="47"/>
  <c r="I286" i="47" s="1"/>
  <c r="W268" i="47"/>
  <c r="X268" i="47" s="1"/>
  <c r="R268" i="47"/>
  <c r="S268" i="47" s="1"/>
  <c r="M268" i="47"/>
  <c r="N268" i="47" s="1"/>
  <c r="H268" i="47"/>
  <c r="I268" i="47" s="1"/>
  <c r="W238" i="47"/>
  <c r="X238" i="47" s="1"/>
  <c r="R238" i="47"/>
  <c r="S238" i="47" s="1"/>
  <c r="M238" i="47"/>
  <c r="N238" i="47" s="1"/>
  <c r="H238" i="47"/>
  <c r="W235" i="47"/>
  <c r="X235" i="47" s="1"/>
  <c r="R235" i="47"/>
  <c r="S235" i="47" s="1"/>
  <c r="M235" i="47"/>
  <c r="N235" i="47" s="1"/>
  <c r="H235" i="47"/>
  <c r="I235" i="47" s="1"/>
  <c r="W233" i="47"/>
  <c r="X233" i="47" s="1"/>
  <c r="R233" i="47"/>
  <c r="S233" i="47" s="1"/>
  <c r="M233" i="47"/>
  <c r="N233" i="47" s="1"/>
  <c r="H233" i="47"/>
  <c r="I233" i="47" s="1"/>
  <c r="W232" i="47"/>
  <c r="X232" i="47" s="1"/>
  <c r="R232" i="47"/>
  <c r="S232" i="47" s="1"/>
  <c r="M232" i="47"/>
  <c r="N232" i="47" s="1"/>
  <c r="H232" i="47"/>
  <c r="W230" i="47"/>
  <c r="X230" i="47" s="1"/>
  <c r="R230" i="47"/>
  <c r="S230" i="47" s="1"/>
  <c r="M230" i="47"/>
  <c r="N230" i="47" s="1"/>
  <c r="H230" i="47"/>
  <c r="W229" i="47"/>
  <c r="X229" i="47" s="1"/>
  <c r="R229" i="47"/>
  <c r="S229" i="47" s="1"/>
  <c r="M229" i="47"/>
  <c r="N229" i="47" s="1"/>
  <c r="H229" i="47"/>
  <c r="W228" i="47"/>
  <c r="X228" i="47" s="1"/>
  <c r="R228" i="47"/>
  <c r="S228" i="47" s="1"/>
  <c r="M228" i="47"/>
  <c r="N228" i="47" s="1"/>
  <c r="H228" i="47"/>
  <c r="W227" i="47"/>
  <c r="X227" i="47" s="1"/>
  <c r="R227" i="47"/>
  <c r="S227" i="47" s="1"/>
  <c r="M227" i="47"/>
  <c r="N227" i="47" s="1"/>
  <c r="H227" i="47"/>
  <c r="I227" i="47" s="1"/>
  <c r="W226" i="47"/>
  <c r="X226" i="47" s="1"/>
  <c r="R226" i="47"/>
  <c r="S226" i="47" s="1"/>
  <c r="M226" i="47"/>
  <c r="N226" i="47" s="1"/>
  <c r="H226" i="47"/>
  <c r="W225" i="47"/>
  <c r="X225" i="47" s="1"/>
  <c r="R225" i="47"/>
  <c r="S225" i="47" s="1"/>
  <c r="M225" i="47"/>
  <c r="N225" i="47" s="1"/>
  <c r="H225" i="47"/>
  <c r="I225" i="47" s="1"/>
  <c r="W224" i="47"/>
  <c r="X224" i="47" s="1"/>
  <c r="R224" i="47"/>
  <c r="S224" i="47" s="1"/>
  <c r="M224" i="47"/>
  <c r="N224" i="47" s="1"/>
  <c r="H224" i="47"/>
  <c r="I224" i="47" s="1"/>
  <c r="W222" i="47"/>
  <c r="X222" i="47" s="1"/>
  <c r="R222" i="47"/>
  <c r="S222" i="47" s="1"/>
  <c r="M222" i="47"/>
  <c r="N222" i="47" s="1"/>
  <c r="H222" i="47"/>
  <c r="I222" i="47" s="1"/>
  <c r="W221" i="47"/>
  <c r="X221" i="47" s="1"/>
  <c r="R221" i="47"/>
  <c r="S221" i="47" s="1"/>
  <c r="M221" i="47"/>
  <c r="N221" i="47" s="1"/>
  <c r="H221" i="47"/>
  <c r="W214" i="47"/>
  <c r="X214" i="47" s="1"/>
  <c r="R214" i="47"/>
  <c r="S214" i="47" s="1"/>
  <c r="M214" i="47"/>
  <c r="N214" i="47" s="1"/>
  <c r="H214" i="47"/>
  <c r="I214" i="47" s="1"/>
  <c r="W213" i="47"/>
  <c r="X213" i="47" s="1"/>
  <c r="R213" i="47"/>
  <c r="S213" i="47" s="1"/>
  <c r="M213" i="47"/>
  <c r="N213" i="47" s="1"/>
  <c r="H213" i="47"/>
  <c r="I213" i="47" s="1"/>
  <c r="W207" i="47"/>
  <c r="X207" i="47" s="1"/>
  <c r="R207" i="47"/>
  <c r="S207" i="47" s="1"/>
  <c r="M207" i="47"/>
  <c r="N207" i="47" s="1"/>
  <c r="H207" i="47"/>
  <c r="I207" i="47" s="1"/>
  <c r="W206" i="47"/>
  <c r="X206" i="47" s="1"/>
  <c r="R206" i="47"/>
  <c r="S206" i="47" s="1"/>
  <c r="M206" i="47"/>
  <c r="N206" i="47" s="1"/>
  <c r="H206" i="47"/>
  <c r="W122" i="47"/>
  <c r="X122" i="47" s="1"/>
  <c r="R122" i="47"/>
  <c r="S122" i="47" s="1"/>
  <c r="M122" i="47"/>
  <c r="N122" i="47" s="1"/>
  <c r="H122" i="47"/>
  <c r="I122" i="47" s="1"/>
  <c r="W121" i="47"/>
  <c r="X121" i="47" s="1"/>
  <c r="R121" i="47"/>
  <c r="S121" i="47" s="1"/>
  <c r="M121" i="47"/>
  <c r="N121" i="47" s="1"/>
  <c r="H121" i="47"/>
  <c r="W120" i="47"/>
  <c r="X120" i="47" s="1"/>
  <c r="R120" i="47"/>
  <c r="S120" i="47" s="1"/>
  <c r="M120" i="47"/>
  <c r="N120" i="47" s="1"/>
  <c r="H120" i="47"/>
  <c r="I120" i="47" s="1"/>
  <c r="W119" i="47"/>
  <c r="X119" i="47" s="1"/>
  <c r="R119" i="47"/>
  <c r="S119" i="47" s="1"/>
  <c r="M119" i="47"/>
  <c r="N119" i="47" s="1"/>
  <c r="H119" i="47"/>
  <c r="W117" i="47"/>
  <c r="X117" i="47" s="1"/>
  <c r="R117" i="47"/>
  <c r="S117" i="47" s="1"/>
  <c r="M117" i="47"/>
  <c r="N117" i="47" s="1"/>
  <c r="H117" i="47"/>
  <c r="I117" i="47" s="1"/>
  <c r="W116" i="47"/>
  <c r="X116" i="47" s="1"/>
  <c r="R116" i="47"/>
  <c r="S116" i="47" s="1"/>
  <c r="M116" i="47"/>
  <c r="N116" i="47" s="1"/>
  <c r="H116" i="47"/>
  <c r="W115" i="47"/>
  <c r="X115" i="47" s="1"/>
  <c r="R115" i="47"/>
  <c r="M115" i="47"/>
  <c r="N115" i="47" s="1"/>
  <c r="H115" i="47"/>
  <c r="I115" i="47" s="1"/>
  <c r="W114" i="47"/>
  <c r="X114" i="47" s="1"/>
  <c r="R114" i="47"/>
  <c r="S114" i="47" s="1"/>
  <c r="M114" i="47"/>
  <c r="N114" i="47" s="1"/>
  <c r="H114" i="47"/>
  <c r="I114" i="47" s="1"/>
  <c r="W113" i="47"/>
  <c r="X113" i="47" s="1"/>
  <c r="R113" i="47"/>
  <c r="S113" i="47" s="1"/>
  <c r="M113" i="47"/>
  <c r="N113" i="47" s="1"/>
  <c r="H113" i="47"/>
  <c r="I113" i="47" s="1"/>
  <c r="W111" i="47"/>
  <c r="X111" i="47" s="1"/>
  <c r="R111" i="47"/>
  <c r="S111" i="47" s="1"/>
  <c r="M111" i="47"/>
  <c r="N111" i="47" s="1"/>
  <c r="H111" i="47"/>
  <c r="W107" i="47"/>
  <c r="X107" i="47" s="1"/>
  <c r="R107" i="47"/>
  <c r="S107" i="47" s="1"/>
  <c r="M107" i="47"/>
  <c r="N107" i="47" s="1"/>
  <c r="H107" i="47"/>
  <c r="I107" i="47" s="1"/>
  <c r="W104" i="47"/>
  <c r="X104" i="47" s="1"/>
  <c r="R104" i="47"/>
  <c r="S104" i="47" s="1"/>
  <c r="M104" i="47"/>
  <c r="N104" i="47" s="1"/>
  <c r="H104" i="47"/>
  <c r="W103" i="47"/>
  <c r="X103" i="47" s="1"/>
  <c r="R103" i="47"/>
  <c r="S103" i="47" s="1"/>
  <c r="M103" i="47"/>
  <c r="N103" i="47" s="1"/>
  <c r="H103" i="47"/>
  <c r="W102" i="47"/>
  <c r="X102" i="47" s="1"/>
  <c r="R102" i="47"/>
  <c r="S102" i="47" s="1"/>
  <c r="M102" i="47"/>
  <c r="N102" i="47" s="1"/>
  <c r="H102" i="47"/>
  <c r="I102" i="47" s="1"/>
  <c r="W100" i="47"/>
  <c r="X100" i="47" s="1"/>
  <c r="R100" i="47"/>
  <c r="S100" i="47" s="1"/>
  <c r="M100" i="47"/>
  <c r="N100" i="47" s="1"/>
  <c r="H100" i="47"/>
  <c r="I100" i="47" s="1"/>
  <c r="W97" i="47"/>
  <c r="X97" i="47" s="1"/>
  <c r="R97" i="47"/>
  <c r="S97" i="47" s="1"/>
  <c r="M97" i="47"/>
  <c r="N97" i="47" s="1"/>
  <c r="H97" i="47"/>
  <c r="I97" i="47" s="1"/>
  <c r="W96" i="47"/>
  <c r="X96" i="47" s="1"/>
  <c r="R96" i="47"/>
  <c r="S96" i="47" s="1"/>
  <c r="M96" i="47"/>
  <c r="N96" i="47" s="1"/>
  <c r="H96" i="47"/>
  <c r="W95" i="47"/>
  <c r="X95" i="47" s="1"/>
  <c r="R95" i="47"/>
  <c r="S95" i="47" s="1"/>
  <c r="M95" i="47"/>
  <c r="N95" i="47" s="1"/>
  <c r="H95" i="47"/>
  <c r="W94" i="47"/>
  <c r="X94" i="47" s="1"/>
  <c r="R94" i="47"/>
  <c r="S94" i="47" s="1"/>
  <c r="M94" i="47"/>
  <c r="N94" i="47" s="1"/>
  <c r="H94" i="47"/>
  <c r="I94" i="47" s="1"/>
  <c r="W93" i="47"/>
  <c r="X93" i="47" s="1"/>
  <c r="R93" i="47"/>
  <c r="S93" i="47" s="1"/>
  <c r="M93" i="47"/>
  <c r="H93" i="47"/>
  <c r="I93" i="47" s="1"/>
  <c r="W91" i="47"/>
  <c r="X91" i="47" s="1"/>
  <c r="W89" i="47"/>
  <c r="X89" i="47" s="1"/>
  <c r="R89" i="47"/>
  <c r="S89" i="47" s="1"/>
  <c r="M89" i="47"/>
  <c r="N89" i="47" s="1"/>
  <c r="H89" i="47"/>
  <c r="W88" i="47"/>
  <c r="X88" i="47" s="1"/>
  <c r="R88" i="47"/>
  <c r="S88" i="47" s="1"/>
  <c r="M88" i="47"/>
  <c r="N88" i="47" s="1"/>
  <c r="H88" i="47"/>
  <c r="I88" i="47" s="1"/>
  <c r="W86" i="47"/>
  <c r="X86" i="47" s="1"/>
  <c r="R86" i="47"/>
  <c r="S86" i="47" s="1"/>
  <c r="M86" i="47"/>
  <c r="N86" i="47" s="1"/>
  <c r="H86" i="47"/>
  <c r="I86" i="47" s="1"/>
  <c r="W84" i="47"/>
  <c r="X84" i="47" s="1"/>
  <c r="R84" i="47"/>
  <c r="S84" i="47" s="1"/>
  <c r="M84" i="47"/>
  <c r="H84" i="47"/>
  <c r="I84" i="47" s="1"/>
  <c r="AC23" i="47" l="1"/>
  <c r="AC26" i="47"/>
  <c r="AC33" i="47"/>
  <c r="AC74" i="47"/>
  <c r="AC42" i="47"/>
  <c r="AC81" i="47"/>
  <c r="AC68" i="47"/>
  <c r="A30" i="47"/>
  <c r="A32" i="47" s="1"/>
  <c r="A33" i="47" s="1"/>
  <c r="Y418" i="47"/>
  <c r="AA418" i="47" s="1"/>
  <c r="I418" i="47"/>
  <c r="Y104" i="47"/>
  <c r="AA104" i="47" s="1"/>
  <c r="Y111" i="47"/>
  <c r="AA111" i="47" s="1"/>
  <c r="Y431" i="47"/>
  <c r="AA431" i="47" s="1"/>
  <c r="H91" i="47"/>
  <c r="I91" i="47" s="1"/>
  <c r="R91" i="47"/>
  <c r="S91" i="47" s="1"/>
  <c r="Y121" i="47"/>
  <c r="AA121" i="47" s="1"/>
  <c r="I121" i="47"/>
  <c r="Y206" i="47"/>
  <c r="AA206" i="47" s="1"/>
  <c r="Y328" i="47"/>
  <c r="AA328" i="47" s="1"/>
  <c r="Y515" i="47"/>
  <c r="AA515" i="47" s="1"/>
  <c r="M91" i="47"/>
  <c r="N91" i="47" s="1"/>
  <c r="Y229" i="47"/>
  <c r="AA229" i="47" s="1"/>
  <c r="I328" i="47"/>
  <c r="I515" i="47"/>
  <c r="Y512" i="47"/>
  <c r="AA512" i="47" s="1"/>
  <c r="Y294" i="47"/>
  <c r="AA294" i="47" s="1"/>
  <c r="Y453" i="47"/>
  <c r="AA453" i="47" s="1"/>
  <c r="Y103" i="47"/>
  <c r="AA103" i="47" s="1"/>
  <c r="Y228" i="47"/>
  <c r="AA228" i="47" s="1"/>
  <c r="Y230" i="47"/>
  <c r="AA230" i="47" s="1"/>
  <c r="Y369" i="47"/>
  <c r="AA369" i="47" s="1"/>
  <c r="I369" i="47"/>
  <c r="Y377" i="47"/>
  <c r="AA377" i="47" s="1"/>
  <c r="I377" i="47"/>
  <c r="Y86" i="47"/>
  <c r="AA86" i="47" s="1"/>
  <c r="Y224" i="47"/>
  <c r="AA224" i="47" s="1"/>
  <c r="Y225" i="47"/>
  <c r="AA225" i="47" s="1"/>
  <c r="I228" i="47"/>
  <c r="I230" i="47"/>
  <c r="Y359" i="47"/>
  <c r="AA359" i="47" s="1"/>
  <c r="I359" i="47"/>
  <c r="I370" i="47"/>
  <c r="Y370" i="47"/>
  <c r="AA370" i="47" s="1"/>
  <c r="I103" i="47"/>
  <c r="I104" i="47"/>
  <c r="I111" i="47"/>
  <c r="I206" i="47"/>
  <c r="Y213" i="47"/>
  <c r="AA213" i="47" s="1"/>
  <c r="Y226" i="47"/>
  <c r="AA226" i="47" s="1"/>
  <c r="I229" i="47"/>
  <c r="Y288" i="47"/>
  <c r="AA288" i="47" s="1"/>
  <c r="I288" i="47"/>
  <c r="Y441" i="47"/>
  <c r="AA441" i="47" s="1"/>
  <c r="I441" i="47"/>
  <c r="Y506" i="47"/>
  <c r="AA506" i="47" s="1"/>
  <c r="I506" i="47"/>
  <c r="Y324" i="47"/>
  <c r="AA324" i="47" s="1"/>
  <c r="I324" i="47"/>
  <c r="Y371" i="47"/>
  <c r="AA371" i="47" s="1"/>
  <c r="I421" i="47"/>
  <c r="Y421" i="47"/>
  <c r="AA421" i="47" s="1"/>
  <c r="Y457" i="47"/>
  <c r="AA457" i="47" s="1"/>
  <c r="I457" i="47"/>
  <c r="Y430" i="47"/>
  <c r="AA430" i="47" s="1"/>
  <c r="Y516" i="47"/>
  <c r="AA516" i="47" s="1"/>
  <c r="I516" i="47"/>
  <c r="Y517" i="47"/>
  <c r="AA517" i="47" s="1"/>
  <c r="I517" i="47"/>
  <c r="Y439" i="47"/>
  <c r="AA439" i="47" s="1"/>
  <c r="Y440" i="47"/>
  <c r="AA440" i="47" s="1"/>
  <c r="Y499" i="47"/>
  <c r="AA499" i="47" s="1"/>
  <c r="I499" i="47"/>
  <c r="Y411" i="47"/>
  <c r="AA411" i="47" s="1"/>
  <c r="Y461" i="47"/>
  <c r="AA461" i="47" s="1"/>
  <c r="Y467" i="47"/>
  <c r="AA467" i="47" s="1"/>
  <c r="Y469" i="47"/>
  <c r="AA469" i="47" s="1"/>
  <c r="Y473" i="47"/>
  <c r="AA473" i="47" s="1"/>
  <c r="Y475" i="47"/>
  <c r="AA475" i="47" s="1"/>
  <c r="Y477" i="47"/>
  <c r="AA477" i="47" s="1"/>
  <c r="Y479" i="47"/>
  <c r="AA479" i="47" s="1"/>
  <c r="Y482" i="47"/>
  <c r="AA482" i="47" s="1"/>
  <c r="Y488" i="47"/>
  <c r="AA488" i="47" s="1"/>
  <c r="Y491" i="47"/>
  <c r="AA491" i="47" s="1"/>
  <c r="Y492" i="47"/>
  <c r="AA492" i="47" s="1"/>
  <c r="Y495" i="47"/>
  <c r="AA495" i="47" s="1"/>
  <c r="Y508" i="47"/>
  <c r="AA508" i="47" s="1"/>
  <c r="Y513" i="47"/>
  <c r="AA513" i="47" s="1"/>
  <c r="Y518" i="47"/>
  <c r="AA518" i="47" s="1"/>
  <c r="Y519" i="47"/>
  <c r="AA519" i="47" s="1"/>
  <c r="Y524" i="47"/>
  <c r="AA524" i="47" s="1"/>
  <c r="Y497" i="47"/>
  <c r="AA497" i="47" s="1"/>
  <c r="Y501" i="47"/>
  <c r="AA501" i="47" s="1"/>
  <c r="Y503" i="47"/>
  <c r="AA503" i="47" s="1"/>
  <c r="I497" i="47"/>
  <c r="I501" i="47"/>
  <c r="I503" i="47"/>
  <c r="Y238" i="47"/>
  <c r="AA238" i="47" s="1"/>
  <c r="I238" i="47"/>
  <c r="S115" i="47"/>
  <c r="Y115" i="47"/>
  <c r="AA115" i="47" s="1"/>
  <c r="Y119" i="47"/>
  <c r="AA119" i="47" s="1"/>
  <c r="I119" i="47"/>
  <c r="Y88" i="47"/>
  <c r="AA88" i="47" s="1"/>
  <c r="Y116" i="47"/>
  <c r="AA116" i="47" s="1"/>
  <c r="I116" i="47"/>
  <c r="Y320" i="47"/>
  <c r="AA320" i="47" s="1"/>
  <c r="I320" i="47"/>
  <c r="Y94" i="47"/>
  <c r="AA94" i="47" s="1"/>
  <c r="Y107" i="47"/>
  <c r="AA107" i="47" s="1"/>
  <c r="Y114" i="47"/>
  <c r="AA114" i="47" s="1"/>
  <c r="Y214" i="47"/>
  <c r="AA214" i="47" s="1"/>
  <c r="Y232" i="47"/>
  <c r="AA232" i="47" s="1"/>
  <c r="I232" i="47"/>
  <c r="Y298" i="47"/>
  <c r="AA298" i="47" s="1"/>
  <c r="Y100" i="47"/>
  <c r="AA100" i="47" s="1"/>
  <c r="I295" i="47"/>
  <c r="Y295" i="47"/>
  <c r="AA295" i="47" s="1"/>
  <c r="I298" i="47"/>
  <c r="I329" i="47"/>
  <c r="Y329" i="47"/>
  <c r="AA329" i="47" s="1"/>
  <c r="Y337" i="47"/>
  <c r="AA337" i="47" s="1"/>
  <c r="I337" i="47"/>
  <c r="Y331" i="47"/>
  <c r="AA331" i="47" s="1"/>
  <c r="I331" i="47"/>
  <c r="Y207" i="47"/>
  <c r="AA207" i="47" s="1"/>
  <c r="Y221" i="47"/>
  <c r="AA221" i="47" s="1"/>
  <c r="Y316" i="47"/>
  <c r="AA316" i="47" s="1"/>
  <c r="Y317" i="47"/>
  <c r="AA317" i="47" s="1"/>
  <c r="Y322" i="47"/>
  <c r="AA322" i="47" s="1"/>
  <c r="Y318" i="47"/>
  <c r="AA318" i="47" s="1"/>
  <c r="Y319" i="47"/>
  <c r="AA319" i="47" s="1"/>
  <c r="Y326" i="47"/>
  <c r="AA326" i="47" s="1"/>
  <c r="I221" i="47"/>
  <c r="I226" i="47"/>
  <c r="Y235" i="47"/>
  <c r="AA235" i="47" s="1"/>
  <c r="Y268" i="47"/>
  <c r="AA268" i="47" s="1"/>
  <c r="Y296" i="47"/>
  <c r="AA296" i="47" s="1"/>
  <c r="Y297" i="47"/>
  <c r="AA297" i="47" s="1"/>
  <c r="Y335" i="47"/>
  <c r="AA335" i="47" s="1"/>
  <c r="Y338" i="47"/>
  <c r="AA338" i="47" s="1"/>
  <c r="Y394" i="47"/>
  <c r="AA394" i="47" s="1"/>
  <c r="I394" i="47"/>
  <c r="Y447" i="47"/>
  <c r="AA447" i="47" s="1"/>
  <c r="I447" i="47"/>
  <c r="Y443" i="47"/>
  <c r="AA443" i="47" s="1"/>
  <c r="I443" i="47"/>
  <c r="W572" i="47"/>
  <c r="Y89" i="47"/>
  <c r="AA89" i="47" s="1"/>
  <c r="I89" i="47"/>
  <c r="Y93" i="47"/>
  <c r="AA93" i="47" s="1"/>
  <c r="N93" i="47"/>
  <c r="Y113" i="47"/>
  <c r="AA113" i="47" s="1"/>
  <c r="Y122" i="47"/>
  <c r="AA122" i="47" s="1"/>
  <c r="Y84" i="47"/>
  <c r="AA84" i="47" s="1"/>
  <c r="N84" i="47"/>
  <c r="Y96" i="47"/>
  <c r="AA96" i="47" s="1"/>
  <c r="I96" i="47"/>
  <c r="Y120" i="47"/>
  <c r="AA120" i="47" s="1"/>
  <c r="I95" i="47"/>
  <c r="Y95" i="47"/>
  <c r="AA95" i="47" s="1"/>
  <c r="Y97" i="47"/>
  <c r="AA97" i="47" s="1"/>
  <c r="Y102" i="47"/>
  <c r="AA102" i="47" s="1"/>
  <c r="Y117" i="47"/>
  <c r="AA117" i="47" s="1"/>
  <c r="Y222" i="47"/>
  <c r="AA222" i="47" s="1"/>
  <c r="Y227" i="47"/>
  <c r="AA227" i="47" s="1"/>
  <c r="Y233" i="47"/>
  <c r="AA233" i="47" s="1"/>
  <c r="Y286" i="47"/>
  <c r="AA286" i="47" s="1"/>
  <c r="AC286" i="47" s="1"/>
  <c r="Y300" i="47"/>
  <c r="AA300" i="47" s="1"/>
  <c r="Y312" i="47"/>
  <c r="AA312" i="47" s="1"/>
  <c r="Y422" i="47"/>
  <c r="AA422" i="47" s="1"/>
  <c r="I422" i="47"/>
  <c r="I425" i="47"/>
  <c r="Y425" i="47"/>
  <c r="AA425" i="47" s="1"/>
  <c r="Y466" i="47"/>
  <c r="AA466" i="47" s="1"/>
  <c r="I297" i="47"/>
  <c r="Y315" i="47"/>
  <c r="AA315" i="47" s="1"/>
  <c r="Y323" i="47"/>
  <c r="AA323" i="47" s="1"/>
  <c r="Y321" i="47"/>
  <c r="AA321" i="47" s="1"/>
  <c r="Y336" i="47"/>
  <c r="AA336" i="47" s="1"/>
  <c r="Y341" i="47"/>
  <c r="AA341" i="47" s="1"/>
  <c r="AC343" i="47" s="1"/>
  <c r="Y387" i="47"/>
  <c r="AA387" i="47" s="1"/>
  <c r="Y434" i="47"/>
  <c r="AA434" i="47" s="1"/>
  <c r="W573" i="47"/>
  <c r="Y301" i="47"/>
  <c r="AA301" i="47" s="1"/>
  <c r="Y313" i="47"/>
  <c r="AA313" i="47" s="1"/>
  <c r="Y314" i="47"/>
  <c r="AA314" i="47" s="1"/>
  <c r="Y325" i="47"/>
  <c r="AA325" i="47" s="1"/>
  <c r="Y330" i="47"/>
  <c r="AA330" i="47" s="1"/>
  <c r="Y364" i="47"/>
  <c r="AA364" i="47" s="1"/>
  <c r="Y384" i="47"/>
  <c r="AA384" i="47" s="1"/>
  <c r="S415" i="47"/>
  <c r="Y415" i="47"/>
  <c r="AA415" i="47" s="1"/>
  <c r="Y417" i="47"/>
  <c r="AA417" i="47" s="1"/>
  <c r="Y427" i="47"/>
  <c r="AA427" i="47" s="1"/>
  <c r="Y474" i="47"/>
  <c r="AA474" i="47" s="1"/>
  <c r="Y299" i="47"/>
  <c r="AA299" i="47" s="1"/>
  <c r="Y327" i="47"/>
  <c r="AA327" i="47" s="1"/>
  <c r="Y334" i="47"/>
  <c r="AA334" i="47" s="1"/>
  <c r="Y372" i="47"/>
  <c r="AA372" i="47" s="1"/>
  <c r="I372" i="47"/>
  <c r="I380" i="47"/>
  <c r="Y380" i="47"/>
  <c r="AA380" i="47" s="1"/>
  <c r="Y426" i="47"/>
  <c r="AA426" i="47" s="1"/>
  <c r="S429" i="47"/>
  <c r="Y429" i="47"/>
  <c r="AA429" i="47" s="1"/>
  <c r="S442" i="47"/>
  <c r="Y442" i="47"/>
  <c r="AA442" i="47" s="1"/>
  <c r="S445" i="47"/>
  <c r="Y445" i="47"/>
  <c r="AA445" i="47" s="1"/>
  <c r="Y354" i="47"/>
  <c r="AA354" i="47" s="1"/>
  <c r="Y374" i="47"/>
  <c r="AA374" i="47" s="1"/>
  <c r="Y423" i="47"/>
  <c r="AA423" i="47" s="1"/>
  <c r="Y438" i="47"/>
  <c r="AA438" i="47" s="1"/>
  <c r="Y405" i="47"/>
  <c r="AA405" i="47" s="1"/>
  <c r="Y465" i="47"/>
  <c r="AA465" i="47" s="1"/>
  <c r="S468" i="47"/>
  <c r="Y468" i="47"/>
  <c r="AA468" i="47" s="1"/>
  <c r="I500" i="47"/>
  <c r="Y500" i="47"/>
  <c r="AA500" i="47" s="1"/>
  <c r="Y379" i="47"/>
  <c r="AA379" i="47" s="1"/>
  <c r="Y398" i="47"/>
  <c r="AA398" i="47" s="1"/>
  <c r="Y400" i="47"/>
  <c r="AA400" i="47" s="1"/>
  <c r="Y435" i="47"/>
  <c r="AA435" i="47" s="1"/>
  <c r="Y436" i="47"/>
  <c r="AA436" i="47" s="1"/>
  <c r="Y402" i="47"/>
  <c r="AA402" i="47" s="1"/>
  <c r="Y404" i="47"/>
  <c r="AA404" i="47" s="1"/>
  <c r="Y444" i="47"/>
  <c r="AA444" i="47" s="1"/>
  <c r="Y454" i="47"/>
  <c r="AA454" i="47" s="1"/>
  <c r="I454" i="47"/>
  <c r="I464" i="47"/>
  <c r="Y464" i="47"/>
  <c r="AA464" i="47" s="1"/>
  <c r="Y378" i="47"/>
  <c r="AA378" i="47" s="1"/>
  <c r="Y407" i="47"/>
  <c r="AA407" i="47" s="1"/>
  <c r="Y452" i="47"/>
  <c r="AA452" i="47" s="1"/>
  <c r="S496" i="47"/>
  <c r="Y496" i="47"/>
  <c r="AA496" i="47" s="1"/>
  <c r="Y448" i="47"/>
  <c r="AA448" i="47" s="1"/>
  <c r="Y413" i="47"/>
  <c r="AA413" i="47" s="1"/>
  <c r="Y455" i="47"/>
  <c r="AA455" i="47" s="1"/>
  <c r="Y459" i="47"/>
  <c r="AA459" i="47" s="1"/>
  <c r="Y471" i="47"/>
  <c r="AA471" i="47" s="1"/>
  <c r="Y484" i="47"/>
  <c r="AA484" i="47" s="1"/>
  <c r="Y498" i="47"/>
  <c r="AA498" i="47" s="1"/>
  <c r="Y509" i="47"/>
  <c r="AA509" i="47" s="1"/>
  <c r="I509" i="47"/>
  <c r="I523" i="47"/>
  <c r="Y523" i="47"/>
  <c r="AA523" i="47" s="1"/>
  <c r="Y463" i="47"/>
  <c r="AA463" i="47" s="1"/>
  <c r="Y480" i="47"/>
  <c r="AA480" i="47" s="1"/>
  <c r="Y514" i="47"/>
  <c r="AA514" i="47" s="1"/>
  <c r="Y451" i="47"/>
  <c r="AA451" i="47" s="1"/>
  <c r="Y490" i="47"/>
  <c r="AA490" i="47" s="1"/>
  <c r="Y507" i="47"/>
  <c r="AA507" i="47" s="1"/>
  <c r="I507" i="47"/>
  <c r="Y510" i="47"/>
  <c r="AA510" i="47" s="1"/>
  <c r="Y511" i="47"/>
  <c r="AA511" i="47" s="1"/>
  <c r="Y520" i="47"/>
  <c r="AA520" i="47" s="1"/>
  <c r="Y521" i="47"/>
  <c r="AA521" i="47" s="1"/>
  <c r="Y525" i="47"/>
  <c r="AA525" i="47" s="1"/>
  <c r="Y472" i="47"/>
  <c r="AA472" i="47" s="1"/>
  <c r="Y476" i="47"/>
  <c r="AA476" i="47" s="1"/>
  <c r="Y478" i="47"/>
  <c r="AA478" i="47" s="1"/>
  <c r="Y489" i="47"/>
  <c r="AA489" i="47" s="1"/>
  <c r="Y493" i="47"/>
  <c r="AA493" i="47" s="1"/>
  <c r="Y522" i="47"/>
  <c r="AA522" i="47" s="1"/>
  <c r="AC86" i="47" l="1"/>
  <c r="AC391" i="47"/>
  <c r="AC230" i="47"/>
  <c r="AC455" i="47"/>
  <c r="AC380" i="47"/>
  <c r="AC222" i="47"/>
  <c r="AC235" i="47"/>
  <c r="AC338" i="47"/>
  <c r="AC274" i="47"/>
  <c r="AC83" i="47"/>
  <c r="A35" i="47"/>
  <c r="A37" i="47" s="1"/>
  <c r="A38" i="47" s="1"/>
  <c r="Y91" i="47"/>
  <c r="AA91" i="47" s="1"/>
  <c r="Y566" i="47" s="1"/>
  <c r="R572" i="47"/>
  <c r="M572" i="47"/>
  <c r="R573" i="47"/>
  <c r="H573" i="47"/>
  <c r="W574" i="47"/>
  <c r="M573" i="47"/>
  <c r="AC202" i="47" l="1"/>
  <c r="A39" i="47"/>
  <c r="H572" i="47"/>
  <c r="Y572" i="47" s="1"/>
  <c r="Y567" i="47"/>
  <c r="Y569" i="47" s="1"/>
  <c r="R574" i="47"/>
  <c r="Y573" i="47"/>
  <c r="M574" i="47"/>
  <c r="A40" i="47" l="1"/>
  <c r="A41" i="47" s="1"/>
  <c r="A42" i="47" s="1"/>
  <c r="A44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H574" i="47"/>
  <c r="Y574" i="47" s="1"/>
  <c r="A68" i="47" l="1"/>
  <c r="A70" i="47" s="1"/>
  <c r="A71" i="47" s="1"/>
  <c r="A72" i="47" s="1"/>
  <c r="A73" i="47" s="1"/>
  <c r="A74" i="47" s="1"/>
  <c r="A76" i="47" l="1"/>
  <c r="A78" i="47" s="1"/>
  <c r="A79" i="47" s="1"/>
  <c r="A80" i="47" s="1"/>
  <c r="A81" i="47" s="1"/>
  <c r="A84" i="47" s="1"/>
  <c r="A85" i="47" s="1"/>
  <c r="A86" i="47" s="1"/>
  <c r="A88" i="47" l="1"/>
  <c r="A89" i="47" s="1"/>
  <c r="A90" i="47" l="1"/>
  <c r="A91" i="47" s="1"/>
  <c r="A92" i="47" l="1"/>
  <c r="A93" i="47" s="1"/>
  <c r="A94" i="47" s="1"/>
  <c r="A95" i="47" s="1"/>
  <c r="A96" i="47" s="1"/>
  <c r="A97" i="47" s="1"/>
  <c r="A98" i="47" l="1"/>
  <c r="A99" i="47" s="1"/>
  <c r="A100" i="47" s="1"/>
  <c r="A101" i="47" l="1"/>
  <c r="A102" i="47" l="1"/>
  <c r="A103" i="47" s="1"/>
  <c r="A104" i="47" s="1"/>
  <c r="A105" i="47" s="1"/>
  <c r="A106" i="47" s="1"/>
  <c r="A107" i="47" s="1"/>
  <c r="A108" i="47" l="1"/>
  <c r="A109" i="47" l="1"/>
  <c r="A110" i="47" s="1"/>
  <c r="A111" i="47" s="1"/>
  <c r="A112" i="47" l="1"/>
  <c r="A113" i="47" s="1"/>
  <c r="A114" i="47" s="1"/>
  <c r="A115" i="47" s="1"/>
  <c r="A116" i="47" s="1"/>
  <c r="A117" i="47" s="1"/>
  <c r="A118" i="47" l="1"/>
  <c r="A119" i="47" s="1"/>
  <c r="A120" i="47" s="1"/>
  <c r="A121" i="47" s="1"/>
  <c r="A122" i="47" l="1"/>
  <c r="A123" i="47" s="1"/>
  <c r="A124" i="47" s="1"/>
  <c r="A125" i="47" s="1"/>
  <c r="A126" i="47" s="1"/>
  <c r="A127" i="47" s="1"/>
  <c r="A128" i="47" s="1"/>
  <c r="A129" i="47" s="1"/>
  <c r="A130" i="47" s="1"/>
  <c r="A131" i="47" s="1"/>
  <c r="A132" i="47" s="1"/>
  <c r="A133" i="47" s="1"/>
  <c r="A134" i="47" s="1"/>
  <c r="A135" i="47" s="1"/>
  <c r="A136" i="47" s="1"/>
  <c r="A137" i="47" s="1"/>
  <c r="A138" i="47" s="1"/>
  <c r="A139" i="47" s="1"/>
  <c r="A140" i="47" s="1"/>
  <c r="A141" i="47" s="1"/>
  <c r="A142" i="47" s="1"/>
  <c r="A143" i="47" s="1"/>
  <c r="A144" i="47" s="1"/>
  <c r="A145" i="47" s="1"/>
  <c r="A146" i="47" s="1"/>
  <c r="A147" i="47" s="1"/>
  <c r="A148" i="47" s="1"/>
  <c r="A149" i="47" s="1"/>
  <c r="A150" i="47" s="1"/>
  <c r="A151" i="47" s="1"/>
  <c r="A152" i="47" s="1"/>
  <c r="A153" i="47" s="1"/>
  <c r="A154" i="47" s="1"/>
  <c r="A155" i="47" s="1"/>
  <c r="A156" i="47" s="1"/>
  <c r="A157" i="47" s="1"/>
  <c r="A158" i="47" s="1"/>
  <c r="A159" i="47" s="1"/>
  <c r="A160" i="47" s="1"/>
  <c r="A161" i="47" s="1"/>
  <c r="A162" i="47" s="1"/>
  <c r="A163" i="47" s="1"/>
  <c r="A164" i="47" s="1"/>
  <c r="A165" i="47" s="1"/>
  <c r="A166" i="47" s="1"/>
  <c r="A167" i="47" s="1"/>
  <c r="A168" i="47" s="1"/>
  <c r="A169" i="47" s="1"/>
  <c r="A170" i="47" s="1"/>
  <c r="A171" i="47" s="1"/>
  <c r="A172" i="47" s="1"/>
  <c r="A173" i="47" s="1"/>
  <c r="A174" i="47" s="1"/>
  <c r="A175" i="47" s="1"/>
  <c r="A176" i="47" s="1"/>
  <c r="A177" i="47" s="1"/>
  <c r="A178" i="47" s="1"/>
  <c r="A179" i="47" s="1"/>
  <c r="A180" i="47" s="1"/>
  <c r="A181" i="47" s="1"/>
  <c r="A182" i="47" s="1"/>
  <c r="A183" i="47" s="1"/>
  <c r="A184" i="47" s="1"/>
  <c r="A185" i="47" s="1"/>
  <c r="A186" i="47" s="1"/>
  <c r="A187" i="47" s="1"/>
  <c r="A188" i="47" s="1"/>
  <c r="A189" i="47" s="1"/>
  <c r="A190" i="47" s="1"/>
  <c r="A191" i="47" s="1"/>
  <c r="A192" i="47" s="1"/>
  <c r="A193" i="47" s="1"/>
  <c r="A194" i="47" s="1"/>
  <c r="A195" i="47" s="1"/>
  <c r="A196" i="47" s="1"/>
  <c r="A197" i="47" s="1"/>
  <c r="A198" i="47" s="1"/>
  <c r="A199" i="47" s="1"/>
  <c r="A200" i="47" s="1"/>
  <c r="A201" i="47" s="1"/>
  <c r="A202" i="47" s="1"/>
  <c r="A204" i="47" s="1"/>
  <c r="A206" i="47" s="1"/>
  <c r="A207" i="47" s="1"/>
  <c r="A208" i="47" s="1"/>
  <c r="A209" i="47" s="1"/>
  <c r="A210" i="47" l="1"/>
  <c r="A211" i="47" s="1"/>
  <c r="A212" i="47" s="1"/>
  <c r="A213" i="47" s="1"/>
  <c r="A214" i="47" s="1"/>
  <c r="A215" i="47" s="1"/>
  <c r="A216" i="47" s="1"/>
  <c r="A217" i="47" s="1"/>
  <c r="A218" i="47" l="1"/>
  <c r="A219" i="47" s="1"/>
  <c r="A220" i="47" s="1"/>
  <c r="A221" i="47" s="1"/>
  <c r="A222" i="47" s="1"/>
  <c r="A224" i="47" s="1"/>
  <c r="A225" i="47" s="1"/>
  <c r="A226" i="47" s="1"/>
  <c r="A227" i="47" s="1"/>
  <c r="A228" i="47" s="1"/>
  <c r="A229" i="47" s="1"/>
  <c r="A230" i="47" s="1"/>
  <c r="A232" i="47" s="1"/>
  <c r="A233" i="47" s="1"/>
  <c r="A234" i="47" s="1"/>
  <c r="A235" i="47" s="1"/>
  <c r="A237" i="47" s="1"/>
  <c r="A238" i="47" s="1"/>
  <c r="A239" i="47" s="1"/>
  <c r="A240" i="47" s="1"/>
  <c r="A241" i="47" s="1"/>
  <c r="A242" i="47" s="1"/>
  <c r="A243" i="47" s="1"/>
  <c r="A244" i="47" s="1"/>
  <c r="A245" i="47" s="1"/>
  <c r="A246" i="47" s="1"/>
  <c r="A247" i="47" s="1"/>
  <c r="A248" i="47" s="1"/>
  <c r="A249" i="47" s="1"/>
  <c r="A250" i="47" s="1"/>
  <c r="A251" i="47" s="1"/>
  <c r="A252" i="47" s="1"/>
  <c r="A253" i="47" s="1"/>
  <c r="A254" i="47" s="1"/>
  <c r="A255" i="47" s="1"/>
  <c r="A256" i="47" s="1"/>
  <c r="A257" i="47" s="1"/>
  <c r="A258" i="47" s="1"/>
  <c r="A259" i="47" s="1"/>
  <c r="A260" i="47" s="1"/>
  <c r="A261" i="47" s="1"/>
  <c r="A262" i="47" s="1"/>
  <c r="A263" i="47" s="1"/>
  <c r="A264" i="47" s="1"/>
  <c r="A265" i="47" s="1"/>
  <c r="A266" i="47" s="1"/>
  <c r="A267" i="47" s="1"/>
  <c r="A268" i="47" s="1"/>
  <c r="A269" i="47" s="1"/>
  <c r="A270" i="47" s="1"/>
  <c r="A271" i="47" s="1"/>
  <c r="A272" i="47" s="1"/>
  <c r="A273" i="47" s="1"/>
  <c r="A274" i="47" s="1"/>
  <c r="A276" i="47" s="1"/>
  <c r="A277" i="47" s="1"/>
  <c r="A278" i="47" s="1"/>
  <c r="A279" i="47" s="1"/>
  <c r="A280" i="47" s="1"/>
  <c r="A281" i="47" s="1"/>
  <c r="A282" i="47" s="1"/>
  <c r="A283" i="47" s="1"/>
  <c r="A284" i="47" s="1"/>
  <c r="A285" i="47" s="1"/>
  <c r="A286" i="47" s="1"/>
  <c r="A288" i="47" s="1"/>
  <c r="A289" i="47" s="1"/>
  <c r="A290" i="47" s="1"/>
  <c r="A291" i="47" s="1"/>
  <c r="A292" i="47" s="1"/>
  <c r="A293" i="47" s="1"/>
  <c r="A294" i="47" s="1"/>
  <c r="A295" i="47" s="1"/>
  <c r="A296" i="47" s="1"/>
  <c r="A297" i="47" s="1"/>
  <c r="A298" i="47" s="1"/>
  <c r="A299" i="47" s="1"/>
  <c r="A300" i="47" s="1"/>
  <c r="A301" i="47" s="1"/>
  <c r="A302" i="47" s="1"/>
  <c r="A303" i="47" s="1"/>
  <c r="A304" i="47" s="1"/>
  <c r="A305" i="47" s="1"/>
  <c r="A306" i="47" s="1"/>
  <c r="A307" i="47" s="1"/>
  <c r="A308" i="47" s="1"/>
  <c r="A309" i="47" s="1"/>
  <c r="A310" i="47" s="1"/>
  <c r="A311" i="47" s="1"/>
  <c r="A312" i="47" s="1"/>
  <c r="A313" i="47" s="1"/>
  <c r="A314" i="47" s="1"/>
  <c r="A315" i="47" s="1"/>
  <c r="A316" i="47" s="1"/>
  <c r="A317" i="47" s="1"/>
  <c r="A318" i="47" s="1"/>
  <c r="A319" i="47" s="1"/>
  <c r="A320" i="47" s="1"/>
  <c r="A321" i="47" s="1"/>
  <c r="A322" i="47" s="1"/>
  <c r="A323" i="47" s="1"/>
  <c r="A324" i="47" s="1"/>
  <c r="A325" i="47" s="1"/>
  <c r="A326" i="47" s="1"/>
  <c r="A327" i="47" s="1"/>
  <c r="A328" i="47" s="1"/>
  <c r="A329" i="47" s="1"/>
  <c r="A330" i="47" s="1"/>
  <c r="A331" i="47" s="1"/>
  <c r="A332" i="47" s="1"/>
  <c r="A333" i="47" s="1"/>
  <c r="A334" i="47" s="1"/>
  <c r="A335" i="47" s="1"/>
  <c r="A336" i="47" s="1"/>
  <c r="A337" i="47" s="1"/>
  <c r="A338" i="47" s="1"/>
  <c r="A340" i="47" s="1"/>
  <c r="A341" i="47" s="1"/>
  <c r="A342" i="47" s="1"/>
  <c r="A343" i="47" s="1"/>
  <c r="A345" i="47" s="1"/>
  <c r="A346" i="47" s="1"/>
  <c r="A347" i="47" s="1"/>
  <c r="A348" i="47" s="1"/>
  <c r="A349" i="47" s="1"/>
  <c r="A350" i="47" s="1"/>
  <c r="A351" i="47" s="1"/>
  <c r="A352" i="47" s="1"/>
  <c r="A353" i="47" s="1"/>
  <c r="A354" i="47" s="1"/>
  <c r="A355" i="47" s="1"/>
  <c r="A356" i="47" s="1"/>
  <c r="A357" i="47" s="1"/>
  <c r="A358" i="47" s="1"/>
  <c r="A359" i="47" s="1"/>
  <c r="A360" i="47" s="1"/>
  <c r="A361" i="47" s="1"/>
  <c r="A362" i="47" s="1"/>
  <c r="A363" i="47" s="1"/>
  <c r="A364" i="47" s="1"/>
  <c r="A365" i="47" s="1"/>
  <c r="A366" i="47" s="1"/>
  <c r="A367" i="47" s="1"/>
  <c r="A368" i="47" s="1"/>
  <c r="A369" i="47" s="1"/>
  <c r="A370" i="47" s="1"/>
  <c r="A371" i="47" s="1"/>
  <c r="A372" i="47" s="1"/>
  <c r="A373" i="47" s="1"/>
  <c r="A374" i="47" s="1"/>
  <c r="A375" i="47" s="1"/>
  <c r="A376" i="47" s="1"/>
  <c r="A377" i="47" s="1"/>
  <c r="A378" i="47" s="1"/>
  <c r="A379" i="47" s="1"/>
  <c r="A380" i="47" s="1"/>
  <c r="A382" i="47" s="1"/>
  <c r="A383" i="47" s="1"/>
  <c r="A384" i="47" s="1"/>
  <c r="A385" i="47" s="1"/>
  <c r="A386" i="47" s="1"/>
  <c r="A387" i="47" s="1"/>
  <c r="A388" i="47" s="1"/>
  <c r="A389" i="47" s="1"/>
  <c r="A390" i="47" s="1"/>
  <c r="A391" i="47" s="1"/>
  <c r="A393" i="47" s="1"/>
  <c r="A394" i="47" s="1"/>
  <c r="A395" i="47" s="1"/>
  <c r="A396" i="47" s="1"/>
  <c r="A397" i="47" s="1"/>
  <c r="A398" i="47" s="1"/>
  <c r="A399" i="47" s="1"/>
  <c r="A400" i="47" s="1"/>
  <c r="A401" i="47" s="1"/>
  <c r="A402" i="47" s="1"/>
  <c r="A403" i="47" s="1"/>
  <c r="A404" i="47" s="1"/>
  <c r="A405" i="47" s="1"/>
  <c r="A406" i="47" s="1"/>
  <c r="A407" i="47" s="1"/>
  <c r="A408" i="47" s="1"/>
  <c r="A409" i="47" s="1"/>
  <c r="A410" i="47" s="1"/>
  <c r="A411" i="47" s="1"/>
  <c r="A412" i="47" s="1"/>
  <c r="A413" i="47" s="1"/>
  <c r="A414" i="47" s="1"/>
  <c r="A415" i="47" s="1"/>
  <c r="A416" i="47" s="1"/>
  <c r="A417" i="47" s="1"/>
  <c r="A418" i="47" s="1"/>
  <c r="A419" i="47" s="1"/>
  <c r="A420" i="47" s="1"/>
  <c r="A421" i="47" s="1"/>
  <c r="A422" i="47" s="1"/>
  <c r="A423" i="47" s="1"/>
  <c r="A424" i="47" s="1"/>
  <c r="A425" i="47" s="1"/>
  <c r="A426" i="47" s="1"/>
  <c r="A427" i="47" s="1"/>
  <c r="A428" i="47" s="1"/>
  <c r="A429" i="47" s="1"/>
  <c r="A430" i="47" s="1"/>
  <c r="A431" i="47" s="1"/>
  <c r="A432" i="47" s="1"/>
  <c r="A433" i="47" s="1"/>
  <c r="A434" i="47" s="1"/>
  <c r="A435" i="47" s="1"/>
  <c r="A436" i="47" s="1"/>
  <c r="A437" i="47" s="1"/>
  <c r="A438" i="47" s="1"/>
  <c r="A439" i="47" s="1"/>
  <c r="A440" i="47" s="1"/>
  <c r="A441" i="47" s="1"/>
  <c r="A442" i="47" s="1"/>
  <c r="A443" i="47" s="1"/>
  <c r="A444" i="47" s="1"/>
  <c r="A445" i="47" s="1"/>
  <c r="A446" i="47" s="1"/>
  <c r="A447" i="47" s="1"/>
  <c r="A448" i="47" s="1"/>
  <c r="A449" i="47" s="1"/>
  <c r="A450" i="47" s="1"/>
  <c r="A451" i="47" s="1"/>
  <c r="A452" i="47" s="1"/>
  <c r="A453" i="47" s="1"/>
  <c r="A454" i="47" s="1"/>
  <c r="A455" i="47" s="1"/>
  <c r="A457" i="47" s="1"/>
  <c r="A458" i="47" s="1"/>
  <c r="A459" i="47" s="1"/>
  <c r="A460" i="47" s="1"/>
  <c r="A461" i="47" s="1"/>
  <c r="A462" i="47" s="1"/>
  <c r="A463" i="47" s="1"/>
  <c r="A464" i="47" s="1"/>
  <c r="A465" i="47" s="1"/>
  <c r="A466" i="47" s="1"/>
  <c r="A467" i="47" s="1"/>
  <c r="A468" i="47" s="1"/>
  <c r="A469" i="47" s="1"/>
  <c r="A470" i="47" s="1"/>
  <c r="A471" i="47" s="1"/>
  <c r="A472" i="47" s="1"/>
  <c r="A473" i="47" s="1"/>
  <c r="A474" i="47" s="1"/>
  <c r="A475" i="47" s="1"/>
  <c r="A476" i="47" s="1"/>
  <c r="A477" i="47" s="1"/>
  <c r="A478" i="47" s="1"/>
  <c r="A479" i="47" s="1"/>
  <c r="A480" i="47" s="1"/>
  <c r="A481" i="47" s="1"/>
  <c r="A482" i="47" s="1"/>
  <c r="A483" i="47" s="1"/>
  <c r="A484" i="47" s="1"/>
  <c r="A485" i="47" s="1"/>
  <c r="A486" i="47" s="1"/>
  <c r="A487" i="47" s="1"/>
  <c r="A488" i="47" s="1"/>
  <c r="A489" i="47" s="1"/>
  <c r="A490" i="47" s="1"/>
  <c r="A491" i="47" s="1"/>
  <c r="A492" i="47" s="1"/>
  <c r="A493" i="47" s="1"/>
  <c r="A494" i="47" s="1"/>
  <c r="A495" i="47" s="1"/>
  <c r="A496" i="47" s="1"/>
  <c r="A497" i="47" s="1"/>
  <c r="A498" i="47" s="1"/>
  <c r="A499" i="47" s="1"/>
  <c r="A500" i="47" s="1"/>
  <c r="A501" i="47" s="1"/>
  <c r="A502" i="47" s="1"/>
  <c r="A503" i="47" s="1"/>
  <c r="A504" i="47" s="1"/>
  <c r="A505" i="47" s="1"/>
  <c r="A506" i="47" s="1"/>
  <c r="A507" i="47" s="1"/>
  <c r="A508" i="47" s="1"/>
  <c r="A509" i="47" s="1"/>
  <c r="A510" i="47" s="1"/>
  <c r="A511" i="47" s="1"/>
  <c r="A512" i="47" s="1"/>
  <c r="A513" i="47" s="1"/>
  <c r="A514" i="47" s="1"/>
  <c r="A515" i="47" s="1"/>
  <c r="A516" i="47" s="1"/>
  <c r="A517" i="47" s="1"/>
  <c r="A518" i="47" s="1"/>
  <c r="A519" i="47" s="1"/>
  <c r="A520" i="47" s="1"/>
  <c r="A521" i="47" s="1"/>
  <c r="A522" i="47" s="1"/>
  <c r="A523" i="47" s="1"/>
  <c r="A524" i="47" s="1"/>
  <c r="A525" i="47" s="1"/>
  <c r="A526" i="47" s="1"/>
  <c r="A527" i="47" s="1"/>
  <c r="A529" i="47" s="1"/>
  <c r="A530" i="47" l="1"/>
  <c r="A531" i="47" s="1"/>
  <c r="A532" i="47" s="1"/>
  <c r="A534" i="47" s="1"/>
  <c r="A535" i="47" s="1"/>
  <c r="A536" i="47" s="1"/>
  <c r="A537" i="47" s="1"/>
  <c r="A538" i="47" s="1"/>
  <c r="A539" i="47" s="1"/>
  <c r="A540" i="47" s="1"/>
  <c r="A541" i="47" s="1"/>
  <c r="A542" i="47" s="1"/>
  <c r="A543" i="47" s="1"/>
  <c r="A544" i="47" s="1"/>
  <c r="A545" i="47" s="1"/>
  <c r="A546" i="47" s="1"/>
  <c r="A547" i="47" s="1"/>
  <c r="A548" i="47" s="1"/>
  <c r="A549" i="47" s="1"/>
  <c r="A550" i="47" s="1"/>
  <c r="A551" i="47" s="1"/>
  <c r="A552" i="47" s="1"/>
  <c r="A553" i="47" s="1"/>
  <c r="A554" i="47" s="1"/>
  <c r="A555" i="47" s="1"/>
  <c r="A556" i="47" s="1"/>
  <c r="A557" i="47" s="1"/>
  <c r="A558" i="47" s="1"/>
  <c r="A559" i="47" s="1"/>
  <c r="A560" i="47" s="1"/>
  <c r="A561" i="47" s="1"/>
  <c r="A562" i="47" s="1"/>
  <c r="A563" i="47" s="1"/>
  <c r="A564" i="47" s="1"/>
  <c r="A565" i="47" s="1"/>
</calcChain>
</file>

<file path=xl/sharedStrings.xml><?xml version="1.0" encoding="utf-8"?>
<sst xmlns="http://schemas.openxmlformats.org/spreadsheetml/2006/main" count="2279" uniqueCount="1226">
  <si>
    <t>Department/Bureau/Office:</t>
  </si>
  <si>
    <t>Agency Account Code:</t>
  </si>
  <si>
    <t>Contact Person:</t>
  </si>
  <si>
    <t>Region:</t>
  </si>
  <si>
    <t>Position:</t>
  </si>
  <si>
    <t>Address:</t>
  </si>
  <si>
    <t xml:space="preserve">E-mail : </t>
  </si>
  <si>
    <t xml:space="preserve">                </t>
  </si>
  <si>
    <t>Item &amp; Specifications</t>
  </si>
  <si>
    <t>Unit of Measure</t>
  </si>
  <si>
    <t>Monthly Quantity Requirement</t>
  </si>
  <si>
    <t>Total Quantity
for the year</t>
  </si>
  <si>
    <t xml:space="preserve">Price Catalogue </t>
  </si>
  <si>
    <t>Total Amount
for the year</t>
  </si>
  <si>
    <t>Jan</t>
  </si>
  <si>
    <t>Feb</t>
  </si>
  <si>
    <t>Mar</t>
  </si>
  <si>
    <t>Q1</t>
  </si>
  <si>
    <t>Q1
AMOUNT</t>
  </si>
  <si>
    <t xml:space="preserve">April </t>
  </si>
  <si>
    <t xml:space="preserve">May </t>
  </si>
  <si>
    <t>June</t>
  </si>
  <si>
    <t>Q2</t>
  </si>
  <si>
    <t>Q2
AMOUNT</t>
  </si>
  <si>
    <t>July</t>
  </si>
  <si>
    <t>Aug</t>
  </si>
  <si>
    <t>Sept</t>
  </si>
  <si>
    <t>Q3</t>
  </si>
  <si>
    <t>Q3
AMOUNT</t>
  </si>
  <si>
    <t>Oct</t>
  </si>
  <si>
    <t>Nov</t>
  </si>
  <si>
    <t>Dec</t>
  </si>
  <si>
    <t>Q4</t>
  </si>
  <si>
    <t>Q4
AMOUNT</t>
  </si>
  <si>
    <t>PART I. AVAILABLE AT PROCUREMENT SERVICE STORES</t>
  </si>
  <si>
    <t>can</t>
  </si>
  <si>
    <t>bottle</t>
  </si>
  <si>
    <t>roll</t>
  </si>
  <si>
    <t>box</t>
  </si>
  <si>
    <t>pack</t>
  </si>
  <si>
    <t>pad</t>
  </si>
  <si>
    <t>piece</t>
  </si>
  <si>
    <t xml:space="preserve">pack </t>
  </si>
  <si>
    <t>unit</t>
  </si>
  <si>
    <t>set</t>
  </si>
  <si>
    <t>pair</t>
  </si>
  <si>
    <t>cart</t>
  </si>
  <si>
    <t>PART II. OTHER ITEMS NOT AVALABLE AT PS BUT REGULARLY PURCHASED FROM OTHER SOURCES (Note: Please indicate price of items)</t>
  </si>
  <si>
    <t xml:space="preserve">A. TOTAL </t>
  </si>
  <si>
    <t>B. ADDITIONAL PROVISION FOR INFLATION      (10% of TOTAL)</t>
  </si>
  <si>
    <t>C.  ADDITIONAL PROVISION FOR TRANSPORT AND FREIGHT COST (If applicable for motor vehicle and other items)</t>
  </si>
  <si>
    <t>D. GRAND TOTAL (A + B+ C)</t>
  </si>
  <si>
    <t>E. APPROVED BUDGET BY THE AGENCY HEAD
In Figures and Words:</t>
  </si>
  <si>
    <t>F. MONTHLY CASH REQUIREMENTS</t>
  </si>
  <si>
    <t>G.1 Available at Procurement Service Stores</t>
  </si>
  <si>
    <t>G.2 Other Items not available at PS but regulary purchased from other sources</t>
  </si>
  <si>
    <t>TOTAL MONTHLY CASH REQUIREMENTS</t>
  </si>
  <si>
    <t xml:space="preserve">We hereby warrant that the total amount reflected in this Annual Supplies/ Equipment Procurement Plan to procure the listed common-use supplies, materials and equipment has been included in or is within our approved budget for the year. </t>
  </si>
  <si>
    <t>Prepared by:</t>
  </si>
  <si>
    <t>Certified Funds Available / Certified Appropriate Funds Available:</t>
  </si>
  <si>
    <t xml:space="preserve">CALAMBA WATER DISTRICT </t>
  </si>
  <si>
    <t>IV-A</t>
  </si>
  <si>
    <t xml:space="preserve">ream </t>
  </si>
  <si>
    <t>btl</t>
  </si>
  <si>
    <t xml:space="preserve">btl </t>
  </si>
  <si>
    <t xml:space="preserve">box </t>
  </si>
  <si>
    <t xml:space="preserve">pad </t>
  </si>
  <si>
    <t xml:space="preserve">piece </t>
  </si>
  <si>
    <t xml:space="preserve">unit </t>
  </si>
  <si>
    <t>gallon</t>
  </si>
  <si>
    <t xml:space="preserve">roll </t>
  </si>
  <si>
    <t>meter</t>
  </si>
  <si>
    <t xml:space="preserve">meter </t>
  </si>
  <si>
    <t xml:space="preserve">set </t>
  </si>
  <si>
    <t>CSE-001</t>
  </si>
  <si>
    <t>CSE-002</t>
  </si>
  <si>
    <t>CSE-003</t>
  </si>
  <si>
    <t>CSE-004</t>
  </si>
  <si>
    <t>CSE-005</t>
  </si>
  <si>
    <t>CSE-006</t>
  </si>
  <si>
    <t>CSE-007</t>
  </si>
  <si>
    <t>CSE-008</t>
  </si>
  <si>
    <t>CSE-009</t>
  </si>
  <si>
    <t>CSE-010</t>
  </si>
  <si>
    <t>CSE-011</t>
  </si>
  <si>
    <t>CSE-012</t>
  </si>
  <si>
    <t>CSE-013</t>
  </si>
  <si>
    <t>CSE-014</t>
  </si>
  <si>
    <t>CSE-015</t>
  </si>
  <si>
    <t>CSE-016</t>
  </si>
  <si>
    <t>CSE-017</t>
  </si>
  <si>
    <t>CSE-018</t>
  </si>
  <si>
    <t>CSE-019</t>
  </si>
  <si>
    <t>CSE-020</t>
  </si>
  <si>
    <t>CSE-021</t>
  </si>
  <si>
    <t>CSE-022</t>
  </si>
  <si>
    <t>CSE-023</t>
  </si>
  <si>
    <t>CSE-024</t>
  </si>
  <si>
    <t>CSE-025</t>
  </si>
  <si>
    <t>CSE-026</t>
  </si>
  <si>
    <t>CSE-030</t>
  </si>
  <si>
    <t>CSE-033</t>
  </si>
  <si>
    <t>CSE-034</t>
  </si>
  <si>
    <t>CSE-035</t>
  </si>
  <si>
    <t>CSE-036</t>
  </si>
  <si>
    <t>CSE-037</t>
  </si>
  <si>
    <t>CSE-038</t>
  </si>
  <si>
    <t>CSE-039</t>
  </si>
  <si>
    <t>CSE-040</t>
  </si>
  <si>
    <t>CSE-041</t>
  </si>
  <si>
    <t>CSE-042</t>
  </si>
  <si>
    <t>CSE-043</t>
  </si>
  <si>
    <t>CSE-044</t>
  </si>
  <si>
    <t>CSE-045</t>
  </si>
  <si>
    <t>CSE-046</t>
  </si>
  <si>
    <t>CSE-047</t>
  </si>
  <si>
    <t>CSE-048</t>
  </si>
  <si>
    <t>CSE-049</t>
  </si>
  <si>
    <t>CSE-050</t>
  </si>
  <si>
    <t>CSE-051</t>
  </si>
  <si>
    <t>CSE-052</t>
  </si>
  <si>
    <t>CSE-053</t>
  </si>
  <si>
    <t>CSE-203</t>
  </si>
  <si>
    <t>CSE-169</t>
  </si>
  <si>
    <t>CSE-170</t>
  </si>
  <si>
    <t>CSE-171</t>
  </si>
  <si>
    <t>CSE-173</t>
  </si>
  <si>
    <t>CSE-174</t>
  </si>
  <si>
    <t>CSE-175</t>
  </si>
  <si>
    <t>CSE-176</t>
  </si>
  <si>
    <t>CSE-190</t>
  </si>
  <si>
    <t>CSE-191</t>
  </si>
  <si>
    <t>CSE-202</t>
  </si>
  <si>
    <t>CSE-204</t>
  </si>
  <si>
    <t>CSE-205</t>
  </si>
  <si>
    <t>CSE-206</t>
  </si>
  <si>
    <t>CSE-207</t>
  </si>
  <si>
    <t>CSE-228</t>
  </si>
  <si>
    <t>CSE-229</t>
  </si>
  <si>
    <t>CSE-230</t>
  </si>
  <si>
    <t>CSE-232</t>
  </si>
  <si>
    <t>CSE-237</t>
  </si>
  <si>
    <t>CSE-238</t>
  </si>
  <si>
    <t>CSE-239</t>
  </si>
  <si>
    <t>CSE-244</t>
  </si>
  <si>
    <t>CSE-245</t>
  </si>
  <si>
    <t>CSE-246</t>
  </si>
  <si>
    <t>CSE-249</t>
  </si>
  <si>
    <t>CSE-302</t>
  </si>
  <si>
    <t>CSE-311</t>
  </si>
  <si>
    <t>CSE-312</t>
  </si>
  <si>
    <t>CSE-313</t>
  </si>
  <si>
    <t>CSE-317</t>
  </si>
  <si>
    <t>CSE-328</t>
  </si>
  <si>
    <t>CSE-337</t>
  </si>
  <si>
    <t>CSE-347</t>
  </si>
  <si>
    <t>CSE-348</t>
  </si>
  <si>
    <t>CSE-349</t>
  </si>
  <si>
    <t>CSE-350</t>
  </si>
  <si>
    <t>CSE-351</t>
  </si>
  <si>
    <t>CSE-352</t>
  </si>
  <si>
    <t>CSE-357</t>
  </si>
  <si>
    <t>CSE-358</t>
  </si>
  <si>
    <t>CSE-359</t>
  </si>
  <si>
    <t>CSE-360</t>
  </si>
  <si>
    <t>CSE-361</t>
  </si>
  <si>
    <t>CSE-362</t>
  </si>
  <si>
    <t>CSE-363</t>
  </si>
  <si>
    <t>CSE-364</t>
  </si>
  <si>
    <t>CSE-365</t>
  </si>
  <si>
    <t>CSE-366</t>
  </si>
  <si>
    <t>CSE-367</t>
  </si>
  <si>
    <t>CSE-368</t>
  </si>
  <si>
    <t>CSE-369</t>
  </si>
  <si>
    <t>CSE-370</t>
  </si>
  <si>
    <t>CSE-371</t>
  </si>
  <si>
    <t>CSE-372</t>
  </si>
  <si>
    <t>CSE-373</t>
  </si>
  <si>
    <t>CSE-374</t>
  </si>
  <si>
    <t>CSE-375</t>
  </si>
  <si>
    <t>CSE-376</t>
  </si>
  <si>
    <t>CSE-377</t>
  </si>
  <si>
    <t>CSE-378</t>
  </si>
  <si>
    <t>CSE-379</t>
  </si>
  <si>
    <t>CSE-380</t>
  </si>
  <si>
    <t>CSE-381</t>
  </si>
  <si>
    <t>CSE-382</t>
  </si>
  <si>
    <t>CSE-383</t>
  </si>
  <si>
    <t>CSE-384</t>
  </si>
  <si>
    <t>CSE-385</t>
  </si>
  <si>
    <t>CSE-386</t>
  </si>
  <si>
    <t>CSE-387</t>
  </si>
  <si>
    <t>CSE-388</t>
  </si>
  <si>
    <t>CSE-389</t>
  </si>
  <si>
    <t>CSE-390</t>
  </si>
  <si>
    <t>CSE-391</t>
  </si>
  <si>
    <t>CSE-392</t>
  </si>
  <si>
    <t>CSE-393</t>
  </si>
  <si>
    <t>CSE-394</t>
  </si>
  <si>
    <t>CSE-395</t>
  </si>
  <si>
    <t>CSE-397</t>
  </si>
  <si>
    <t>CSE-399</t>
  </si>
  <si>
    <t>CSE-400</t>
  </si>
  <si>
    <t>CSE-401</t>
  </si>
  <si>
    <t>CSE-402</t>
  </si>
  <si>
    <t xml:space="preserve">Tel./Mobile Nos: </t>
  </si>
  <si>
    <t>bag</t>
  </si>
  <si>
    <t>CSE-027</t>
  </si>
  <si>
    <t>CSE-032</t>
  </si>
  <si>
    <t>CSE-189</t>
  </si>
  <si>
    <t>Note: For Items on Part I , the Mode of Procurement to be used is Agency to Agency,</t>
  </si>
  <si>
    <t xml:space="preserve">   Tel.Nos. 545-1614;245-2086;245-3180/3182</t>
  </si>
  <si>
    <t xml:space="preserve">   Tel./Fax No. (049) 545-9752</t>
  </si>
  <si>
    <r>
      <t xml:space="preserve">  </t>
    </r>
    <r>
      <rPr>
        <sz val="9"/>
        <color rgb="FF123188"/>
        <rFont val="Times New Roman"/>
        <family val="1"/>
      </rPr>
      <t>Lakeview Subdivision, Halang, Calamba, Laguna</t>
    </r>
  </si>
  <si>
    <t xml:space="preserve"> Calamba Water District</t>
  </si>
  <si>
    <t xml:space="preserve">Approved by: </t>
  </si>
  <si>
    <t xml:space="preserve">Engr. Joselito A. Gillera </t>
  </si>
  <si>
    <t xml:space="preserve">Checked and Reviewed by: </t>
  </si>
  <si>
    <t>BAC Secretariat Head</t>
  </si>
  <si>
    <t xml:space="preserve">BAC Chairman </t>
  </si>
  <si>
    <t>Chairman of the Board</t>
  </si>
  <si>
    <t>Engr. Luisito S. Guinto</t>
  </si>
  <si>
    <t xml:space="preserve">Vice Chairman </t>
  </si>
  <si>
    <t>P.R.O.</t>
  </si>
  <si>
    <t xml:space="preserve">Mr. Ervy M. Mercado </t>
  </si>
  <si>
    <t xml:space="preserve">Mr. Exequiel A. Aguilar Jr. </t>
  </si>
  <si>
    <t>Mr. Ronnie G. Sierva</t>
  </si>
  <si>
    <t>Mr. Edwin L. Cartago</t>
  </si>
  <si>
    <t>Ms. Ma. Carmela M. Elepaño</t>
  </si>
  <si>
    <t xml:space="preserve">Ms. Mercedes Carreon </t>
  </si>
  <si>
    <t>Ms. Juliana S. Haca</t>
  </si>
  <si>
    <t xml:space="preserve">Rev. Fr. Reine B. Eriga </t>
  </si>
  <si>
    <t>Public Bidding</t>
  </si>
  <si>
    <t xml:space="preserve">Public Bidding </t>
  </si>
  <si>
    <t>Agency to Agency</t>
  </si>
  <si>
    <t xml:space="preserve">Shopping </t>
  </si>
  <si>
    <t xml:space="preserve">Mode of Procurement </t>
  </si>
  <si>
    <t xml:space="preserve">          For Items on Part II , the Mode of Procurement to be used is Shopping  / SVP/ Public Bidding</t>
  </si>
  <si>
    <t>Organization Type: Govt. Owned and Controlled Corp.</t>
  </si>
  <si>
    <t xml:space="preserve">PAINT MARKER RED </t>
  </si>
  <si>
    <t>PAPER POST-IT 3 x 3"</t>
  </si>
  <si>
    <t xml:space="preserve">PHOTO PAPER </t>
  </si>
  <si>
    <t>PLASTIC ENVELOPE LONG WITH HANDLE</t>
  </si>
  <si>
    <t>STICKER PAPER WHITE A4</t>
  </si>
  <si>
    <t xml:space="preserve">THERMAL PAPER FOR FAX MACHINE 210 X 30MM </t>
  </si>
  <si>
    <t>THERMAL PAPER / MASTER ROLL</t>
  </si>
  <si>
    <t>TONER INEO164</t>
  </si>
  <si>
    <t xml:space="preserve">YELLOW PAD </t>
  </si>
  <si>
    <t>COMPUTER RIBBON RN SO 15327 (for FX-2175)</t>
  </si>
  <si>
    <t xml:space="preserve">cart </t>
  </si>
  <si>
    <t xml:space="preserve">INK FOR NEW PRINTER MAGENTA - HRD </t>
  </si>
  <si>
    <t xml:space="preserve">INK FOR NEW PRINTER YELLOW - HRD </t>
  </si>
  <si>
    <t>GLOVES</t>
  </si>
  <si>
    <t xml:space="preserve">PADLOCK 60MM </t>
  </si>
  <si>
    <t>OTHER CATEGORIES</t>
  </si>
  <si>
    <t>COCONUT DUSK (KUSOT)25 kl/ bag</t>
  </si>
  <si>
    <t>DOOR KNOB</t>
  </si>
  <si>
    <t xml:space="preserve">FAUCET WITH HOSE BIB </t>
  </si>
  <si>
    <t xml:space="preserve">FERTILIZER </t>
  </si>
  <si>
    <t xml:space="preserve">GARDEN SOIL </t>
  </si>
  <si>
    <t>elf</t>
  </si>
  <si>
    <t xml:space="preserve">SACKS </t>
  </si>
  <si>
    <t xml:space="preserve">SIGNAGES 7 X 20" </t>
  </si>
  <si>
    <t xml:space="preserve">SIGNAGES 6 X 8" </t>
  </si>
  <si>
    <t xml:space="preserve">BALLPEN BLUE   </t>
  </si>
  <si>
    <t xml:space="preserve">BALLPEN RED   </t>
  </si>
  <si>
    <t xml:space="preserve">BALLPEN BLACK   </t>
  </si>
  <si>
    <t>ARCHFILE FOLDER W/ TWO HOLES</t>
  </si>
  <si>
    <t>BOND PAPER WITH LOGO</t>
  </si>
  <si>
    <t xml:space="preserve">CLIP BOARD LONG </t>
  </si>
  <si>
    <t>COLUMNAR BOOK 4 COLUMNS</t>
  </si>
  <si>
    <t>COLUMNAR BOOK 5 COLUMNS</t>
  </si>
  <si>
    <t xml:space="preserve">DOUBLE ADHESIVE TAPE 1" </t>
  </si>
  <si>
    <t xml:space="preserve">DOUBLE ADHESIVE TAPE 2" </t>
  </si>
  <si>
    <t xml:space="preserve">INK (for Self Inking Stamp) </t>
  </si>
  <si>
    <t xml:space="preserve">ID LACE WITH PRINT </t>
  </si>
  <si>
    <t>LAMINATION FILM  75mm x 100mm x 100s</t>
  </si>
  <si>
    <t xml:space="preserve">COIN ENVELOPE  (100 pcs / pack) </t>
  </si>
  <si>
    <t xml:space="preserve">NUMBERING MACHINE INK </t>
  </si>
  <si>
    <t>COMMON OFFICE SUPPLIES</t>
  </si>
  <si>
    <t xml:space="preserve">SEMI-EXPENDABLE -OFFICE EQUIPMENT </t>
  </si>
  <si>
    <t>DRILL BIT METAL 1/16-1/2" 9 pcs./set</t>
  </si>
  <si>
    <t>COMMON JANITORIAL SUPPLIES</t>
  </si>
  <si>
    <t>ELECTRICAL EQUIPMENT COMPONENTS AND SUPPLIES</t>
  </si>
  <si>
    <t>SCREW DRIVER + -</t>
  </si>
  <si>
    <t xml:space="preserve">WATER DISPENSER </t>
  </si>
  <si>
    <t xml:space="preserve">COMPUTER MOUSE - USB TYPE </t>
  </si>
  <si>
    <t>COMPUTER MOUSE - WIRELESS</t>
  </si>
  <si>
    <t xml:space="preserve">EXTERNAL HARD DRIVE 4TB </t>
  </si>
  <si>
    <t xml:space="preserve">EXTERNAL HARD DRIVE 2TB </t>
  </si>
  <si>
    <t xml:space="preserve">MOBILE USB CHARGER ADAPTER </t>
  </si>
  <si>
    <t>UPS / APC</t>
  </si>
  <si>
    <t xml:space="preserve">WIRELESS PHONE </t>
  </si>
  <si>
    <t>MOBILE PEDESTAL</t>
  </si>
  <si>
    <t xml:space="preserve">OFFICE TABLE </t>
  </si>
  <si>
    <t xml:space="preserve">BODY BAG (FOR METER READING) </t>
  </si>
  <si>
    <t>BUSINESS ENVELOPE WHITE WITH LOGO</t>
  </si>
  <si>
    <t xml:space="preserve">SEMI-EXPENDABLE - FURNITURES AND FIXTURES </t>
  </si>
  <si>
    <t>COLUMNAR BOOK 12 COLUMNS</t>
  </si>
  <si>
    <t xml:space="preserve">THERMAL PAPER FOR QUEING MACHINE </t>
  </si>
  <si>
    <t>BATTERY AAA - ALKALINE</t>
  </si>
  <si>
    <t xml:space="preserve">TAILPIECE GASKET </t>
  </si>
  <si>
    <t xml:space="preserve">TIE WIRE </t>
  </si>
  <si>
    <t xml:space="preserve">WD40 PENETRATING OIL </t>
  </si>
  <si>
    <t>SIGN PEN REFILL BLACK</t>
  </si>
  <si>
    <t>PAPER POST-IT 3 x 2"</t>
  </si>
  <si>
    <t xml:space="preserve">SEMI-EXPENDABLE - OTHER TOOLS &amp; EQUIPMENT </t>
  </si>
  <si>
    <t xml:space="preserve">ALLEN WRENCH </t>
  </si>
  <si>
    <t xml:space="preserve">SOCKET WRENCH </t>
  </si>
  <si>
    <t>ELECTRICAL PLIER 7"</t>
  </si>
  <si>
    <t xml:space="preserve">SIDE CUTTER PLIER 6" </t>
  </si>
  <si>
    <t xml:space="preserve">LONG NOSE 6" </t>
  </si>
  <si>
    <t xml:space="preserve">ELECTRIC HAMMER DRILL </t>
  </si>
  <si>
    <t>HOLE SAW</t>
  </si>
  <si>
    <t>HOLE SAW 1/2"</t>
  </si>
  <si>
    <t xml:space="preserve">HOLE SAW 3/4" </t>
  </si>
  <si>
    <t>BARRETA DE CABRA</t>
  </si>
  <si>
    <t xml:space="preserve">CLAW HAMMER - SMALL </t>
  </si>
  <si>
    <r>
      <t>CRIMPING TOOLS 2.0mm</t>
    </r>
    <r>
      <rPr>
        <sz val="10"/>
        <rFont val="Calibri"/>
        <family val="2"/>
      </rPr>
      <t>²</t>
    </r>
    <r>
      <rPr>
        <sz val="10"/>
        <rFont val="Tahoma"/>
        <family val="2"/>
      </rPr>
      <t xml:space="preserve"> - 5.5mm</t>
    </r>
    <r>
      <rPr>
        <sz val="10"/>
        <rFont val="Calibri"/>
        <family val="2"/>
      </rPr>
      <t>²</t>
    </r>
  </si>
  <si>
    <t xml:space="preserve">MECHANICAL HAND PUMP </t>
  </si>
  <si>
    <t xml:space="preserve">MECHANICAL PULLER </t>
  </si>
  <si>
    <t>BATTERY AA - ALKALINE</t>
  </si>
  <si>
    <t>MIGHTY BOND</t>
  </si>
  <si>
    <t xml:space="preserve">WARNING SIGN 2 X 3" </t>
  </si>
  <si>
    <t>WARNING TAPE 75MM X 305M</t>
  </si>
  <si>
    <t xml:space="preserve">PICK MATTOCK </t>
  </si>
  <si>
    <t>POWER SUPPLY 600W</t>
  </si>
  <si>
    <t>EXPANDED ENVELOPE LONG- OGM</t>
  </si>
  <si>
    <t xml:space="preserve">GLUE STICK BIG </t>
  </si>
  <si>
    <t xml:space="preserve">PAPER POST-IT 1/2 x 2"- OGM </t>
  </si>
  <si>
    <t xml:space="preserve">PLASTIC COVER </t>
  </si>
  <si>
    <t>RECORD BOOK 200PP</t>
  </si>
  <si>
    <t xml:space="preserve">CALLING CARD </t>
  </si>
  <si>
    <t xml:space="preserve">DRINKING GLASS </t>
  </si>
  <si>
    <t>AVR</t>
  </si>
  <si>
    <t>COLOR COMPOUNDS AND DISPERSIONS</t>
  </si>
  <si>
    <t xml:space="preserve">FILMS </t>
  </si>
  <si>
    <t>PAPER MATERIALS AND PRODUCTS</t>
  </si>
  <si>
    <t xml:space="preserve">BATTERIES AND CELLS AND ACCESSORIES </t>
  </si>
  <si>
    <t>PRINTED PUBLICATIONS</t>
  </si>
  <si>
    <t xml:space="preserve">ARTS AND CRAFTS EQUIPMENT AND ACCESSORIES AND SUPPLIES </t>
  </si>
  <si>
    <t xml:space="preserve">INFORMATION AND COMMUNICATION TECHNOLOGY (ICT)  DEVICES AND ACCESSORIES  </t>
  </si>
  <si>
    <t>CSE-110</t>
  </si>
  <si>
    <t>CSE-111</t>
  </si>
  <si>
    <t>CSE-112</t>
  </si>
  <si>
    <t>CSE-113</t>
  </si>
  <si>
    <t>CSE-114</t>
  </si>
  <si>
    <t>CSE-115</t>
  </si>
  <si>
    <t>CSE-116</t>
  </si>
  <si>
    <t>CSE-117</t>
  </si>
  <si>
    <t>CSE-118</t>
  </si>
  <si>
    <t>CSE-119</t>
  </si>
  <si>
    <t>CSE-120</t>
  </si>
  <si>
    <t>CSE-121</t>
  </si>
  <si>
    <t>CSE-122</t>
  </si>
  <si>
    <t>CSE-123</t>
  </si>
  <si>
    <t>CSE-124</t>
  </si>
  <si>
    <t>CSE-125</t>
  </si>
  <si>
    <t>CSE-126</t>
  </si>
  <si>
    <t>CSE-127</t>
  </si>
  <si>
    <t>CSE-128</t>
  </si>
  <si>
    <t>CSE-129</t>
  </si>
  <si>
    <t>CSE-130</t>
  </si>
  <si>
    <t>CSE-131</t>
  </si>
  <si>
    <t>CSE-132</t>
  </si>
  <si>
    <t>CSE-133</t>
  </si>
  <si>
    <t>CSE-134</t>
  </si>
  <si>
    <t>CSE-135</t>
  </si>
  <si>
    <t>CSE-136</t>
  </si>
  <si>
    <t>CSE-137</t>
  </si>
  <si>
    <t>CSE-138</t>
  </si>
  <si>
    <t>CSE-139</t>
  </si>
  <si>
    <t>CSE-140</t>
  </si>
  <si>
    <t>CSE-141</t>
  </si>
  <si>
    <t>CSE-142</t>
  </si>
  <si>
    <t>CSE-143</t>
  </si>
  <si>
    <t>CSE-144</t>
  </si>
  <si>
    <t>CSE-145</t>
  </si>
  <si>
    <t>CSE-146</t>
  </si>
  <si>
    <t>CSE-147</t>
  </si>
  <si>
    <t>CSE-148</t>
  </si>
  <si>
    <t>CSE-149</t>
  </si>
  <si>
    <t>CSE-150</t>
  </si>
  <si>
    <t>CSE-151</t>
  </si>
  <si>
    <t>CSE-152</t>
  </si>
  <si>
    <t>CSE-153</t>
  </si>
  <si>
    <t>CSE-154</t>
  </si>
  <si>
    <t>CSE-155</t>
  </si>
  <si>
    <t>CSE-156</t>
  </si>
  <si>
    <t>CSE-157</t>
  </si>
  <si>
    <t>CSE-158</t>
  </si>
  <si>
    <t>CSE-159</t>
  </si>
  <si>
    <t>CSE-160</t>
  </si>
  <si>
    <t>CSE-161</t>
  </si>
  <si>
    <t>CSE-162</t>
  </si>
  <si>
    <t>CSE-163</t>
  </si>
  <si>
    <t>CSE-164</t>
  </si>
  <si>
    <t>CSE-165</t>
  </si>
  <si>
    <t>CSE-166</t>
  </si>
  <si>
    <t>CSE-167</t>
  </si>
  <si>
    <t>CSE-168</t>
  </si>
  <si>
    <t>CSE-172</t>
  </si>
  <si>
    <t>CSE-177</t>
  </si>
  <si>
    <t>CSE-178</t>
  </si>
  <si>
    <t>CSE-179</t>
  </si>
  <si>
    <t>CSE-180</t>
  </si>
  <si>
    <t>CSE-192</t>
  </si>
  <si>
    <t>CSE-193</t>
  </si>
  <si>
    <t>CSE-194</t>
  </si>
  <si>
    <t>CSE-208</t>
  </si>
  <si>
    <t>CSE-209</t>
  </si>
  <si>
    <t>CSE-210</t>
  </si>
  <si>
    <t>CSE-211</t>
  </si>
  <si>
    <t>CSE-212</t>
  </si>
  <si>
    <t>CSE-213</t>
  </si>
  <si>
    <t>CSE-214</t>
  </si>
  <si>
    <t>CSE-215</t>
  </si>
  <si>
    <t>CSE-216</t>
  </si>
  <si>
    <t>CSE-217</t>
  </si>
  <si>
    <t>CSE-218</t>
  </si>
  <si>
    <t>CSE-219</t>
  </si>
  <si>
    <t>CSE-220</t>
  </si>
  <si>
    <t>CSE-221</t>
  </si>
  <si>
    <t>CSE-222</t>
  </si>
  <si>
    <t>CSE-223</t>
  </si>
  <si>
    <t>CSE-224</t>
  </si>
  <si>
    <t>CSE-225</t>
  </si>
  <si>
    <t>CSE-226</t>
  </si>
  <si>
    <t>CSE-227</t>
  </si>
  <si>
    <t>CSE-231</t>
  </si>
  <si>
    <t>CSE-233</t>
  </si>
  <si>
    <t>CSE-234</t>
  </si>
  <si>
    <t>CSE-235</t>
  </si>
  <si>
    <t>CSE-236</t>
  </si>
  <si>
    <t>CSE-240</t>
  </si>
  <si>
    <t>CSE-241</t>
  </si>
  <si>
    <t>CSE-242</t>
  </si>
  <si>
    <t>CSE-243</t>
  </si>
  <si>
    <t>CSE-247</t>
  </si>
  <si>
    <t>CSE-248</t>
  </si>
  <si>
    <t>CSE-250</t>
  </si>
  <si>
    <t>CSE-251</t>
  </si>
  <si>
    <t>CSE-252</t>
  </si>
  <si>
    <t>CSE-253</t>
  </si>
  <si>
    <t>CSE-254</t>
  </si>
  <si>
    <t>CSE-255</t>
  </si>
  <si>
    <t>CSE-256</t>
  </si>
  <si>
    <t>CSE-257</t>
  </si>
  <si>
    <t>CSE-258</t>
  </si>
  <si>
    <t>CSE-259</t>
  </si>
  <si>
    <t>CSE-260</t>
  </si>
  <si>
    <t>CSE-261</t>
  </si>
  <si>
    <t>CSE-262</t>
  </si>
  <si>
    <t>CSE-263</t>
  </si>
  <si>
    <t>CSE-264</t>
  </si>
  <si>
    <t>CSE-265</t>
  </si>
  <si>
    <t>CSE-266</t>
  </si>
  <si>
    <t>CSE-267</t>
  </si>
  <si>
    <t>CSE-268</t>
  </si>
  <si>
    <t>CSE-269</t>
  </si>
  <si>
    <t>CSE-270</t>
  </si>
  <si>
    <t>CSE-271</t>
  </si>
  <si>
    <t>CSE-272</t>
  </si>
  <si>
    <t>CSE-273</t>
  </si>
  <si>
    <t>CSE-274</t>
  </si>
  <si>
    <t>CSE-275</t>
  </si>
  <si>
    <t>CSE-276</t>
  </si>
  <si>
    <t>CSE-277</t>
  </si>
  <si>
    <t>CSE-278</t>
  </si>
  <si>
    <t>CSE-279</t>
  </si>
  <si>
    <t>CSE-280</t>
  </si>
  <si>
    <t>CSE-281</t>
  </si>
  <si>
    <t>CSE-282</t>
  </si>
  <si>
    <t>CSE-283</t>
  </si>
  <si>
    <t>CSE-284</t>
  </si>
  <si>
    <t>CSE-285</t>
  </si>
  <si>
    <t>CSE-286</t>
  </si>
  <si>
    <t>CSE-287</t>
  </si>
  <si>
    <t>CSE-288</t>
  </si>
  <si>
    <t>CSE-289</t>
  </si>
  <si>
    <t>CSE-290</t>
  </si>
  <si>
    <t>CSE-291</t>
  </si>
  <si>
    <t>CSE-292</t>
  </si>
  <si>
    <t>CSE-293</t>
  </si>
  <si>
    <t>CSE-294</t>
  </si>
  <si>
    <t>CSE-295</t>
  </si>
  <si>
    <t>CSE-296</t>
  </si>
  <si>
    <t>CSE-297</t>
  </si>
  <si>
    <t>CSE-298</t>
  </si>
  <si>
    <t>CSE-299</t>
  </si>
  <si>
    <t>CSE-300</t>
  </si>
  <si>
    <t>CSE-301</t>
  </si>
  <si>
    <t>CSE-303</t>
  </si>
  <si>
    <t>CSE-304</t>
  </si>
  <si>
    <t>CSE-305</t>
  </si>
  <si>
    <t>CSE-306</t>
  </si>
  <si>
    <t>CSE-307</t>
  </si>
  <si>
    <t>CSE-308</t>
  </si>
  <si>
    <t>CSE-309</t>
  </si>
  <si>
    <t>CSE-310</t>
  </si>
  <si>
    <t>CSE-314</t>
  </si>
  <si>
    <t>CSE-315</t>
  </si>
  <si>
    <t>CSE-316</t>
  </si>
  <si>
    <t>CSE-318</t>
  </si>
  <si>
    <t>CSE-319</t>
  </si>
  <si>
    <t>CSE-320</t>
  </si>
  <si>
    <t>CSE-321</t>
  </si>
  <si>
    <t>CSE-322</t>
  </si>
  <si>
    <t>CSE-323</t>
  </si>
  <si>
    <t>CSE-324</t>
  </si>
  <si>
    <t>CSE-325</t>
  </si>
  <si>
    <t>CSE-326</t>
  </si>
  <si>
    <t>CSE-327</t>
  </si>
  <si>
    <t>CSE-329</t>
  </si>
  <si>
    <t>CSE-330</t>
  </si>
  <si>
    <t>CSE-331</t>
  </si>
  <si>
    <t>CSE-332</t>
  </si>
  <si>
    <t>CSE-333</t>
  </si>
  <si>
    <t>CSE-334</t>
  </si>
  <si>
    <t>CSE-335</t>
  </si>
  <si>
    <t>CSE-338</t>
  </si>
  <si>
    <t>CSE-339</t>
  </si>
  <si>
    <t>CSE-340</t>
  </si>
  <si>
    <t>CSE-341</t>
  </si>
  <si>
    <t>CSE-342</t>
  </si>
  <si>
    <t>CSE-343</t>
  </si>
  <si>
    <t>CSE-344</t>
  </si>
  <si>
    <t>CSE-345</t>
  </si>
  <si>
    <t>CSE-346</t>
  </si>
  <si>
    <t>CSE-353</t>
  </si>
  <si>
    <t>CSE-354</t>
  </si>
  <si>
    <t>CSE-355</t>
  </si>
  <si>
    <t>CSE-356</t>
  </si>
  <si>
    <t>CSE-403</t>
  </si>
  <si>
    <t>CSE-404</t>
  </si>
  <si>
    <t>CSE-405</t>
  </si>
  <si>
    <t>CSE-406</t>
  </si>
  <si>
    <t>CSE-407</t>
  </si>
  <si>
    <t>CSE-408</t>
  </si>
  <si>
    <t>CSE-409</t>
  </si>
  <si>
    <t>CSE-410</t>
  </si>
  <si>
    <t>CSE-411</t>
  </si>
  <si>
    <t>CSE-412</t>
  </si>
  <si>
    <t>CSE-413</t>
  </si>
  <si>
    <t>CSE-414</t>
  </si>
  <si>
    <t>CSE-415</t>
  </si>
  <si>
    <t>CSE-416</t>
  </si>
  <si>
    <t>CSE-417</t>
  </si>
  <si>
    <t>CSE-418</t>
  </si>
  <si>
    <t>CSE-419</t>
  </si>
  <si>
    <t>CSE-420</t>
  </si>
  <si>
    <t>CSE-421</t>
  </si>
  <si>
    <t>CSE-422</t>
  </si>
  <si>
    <t>CSE-423</t>
  </si>
  <si>
    <t>CSE-424</t>
  </si>
  <si>
    <t>CSE-425</t>
  </si>
  <si>
    <t>CSE-426</t>
  </si>
  <si>
    <t>CSE-427</t>
  </si>
  <si>
    <t>CSE-429</t>
  </si>
  <si>
    <t>CSE-430</t>
  </si>
  <si>
    <t>CSE-431</t>
  </si>
  <si>
    <t>CSE-432</t>
  </si>
  <si>
    <t>CSE-433</t>
  </si>
  <si>
    <t>CSE-434</t>
  </si>
  <si>
    <t>CSE-435</t>
  </si>
  <si>
    <t>CSE-436</t>
  </si>
  <si>
    <t>CSE-437</t>
  </si>
  <si>
    <t>CSE-438</t>
  </si>
  <si>
    <t>CSE-439</t>
  </si>
  <si>
    <t xml:space="preserve">INFORMATION AND COMMUNICATION TECHNOLOGY (ICT) EQUIPMENT </t>
  </si>
  <si>
    <t>dozen</t>
  </si>
  <si>
    <t xml:space="preserve">PRINTER, FACSIMILE, PHOTOCOPIER AND MIMEOGRAPHING SUPPLIES </t>
  </si>
  <si>
    <t>ALCOHOL OR ACETONE BASED ANTISEPTICS</t>
  </si>
  <si>
    <t xml:space="preserve">Ms. Ma. Cynthia A. Meneses </t>
  </si>
  <si>
    <t xml:space="preserve">Corporate Secretary </t>
  </si>
  <si>
    <t xml:space="preserve">Treasurer </t>
  </si>
  <si>
    <t>FURNITURE AND FURNISHINGS</t>
  </si>
  <si>
    <t>Small Value Procurement</t>
  </si>
  <si>
    <t xml:space="preserve">Engr. Elizaldy O. Novillos </t>
  </si>
  <si>
    <t>BAC Chairman</t>
  </si>
  <si>
    <t>cwd_bac@yahoo.com</t>
  </si>
  <si>
    <t>ream</t>
  </si>
  <si>
    <t>CSE-028</t>
  </si>
  <si>
    <t>CSE-029</t>
  </si>
  <si>
    <t>CORRECTION FLUID</t>
  </si>
  <si>
    <t>ID CLIP</t>
  </si>
  <si>
    <t>PAINT MARKER BLACK/ BLUE</t>
  </si>
  <si>
    <t xml:space="preserve">PAINT MARKER YELLOW </t>
  </si>
  <si>
    <t>tube</t>
  </si>
  <si>
    <t>PUSH PIN</t>
  </si>
  <si>
    <t>PVC SHEET (for ID)</t>
  </si>
  <si>
    <t>BROOM - SOFT</t>
  </si>
  <si>
    <t>LCD MONITOR 18.5"</t>
  </si>
  <si>
    <t>REGISTERED JACK #11 (RJ11)</t>
  </si>
  <si>
    <t>REGISTERED JACK #45 (RJ45)</t>
  </si>
  <si>
    <t>INK # 001 BLACK - OGM</t>
  </si>
  <si>
    <t>INK # 001 CYAN - OGM</t>
  </si>
  <si>
    <t>INK # 001 MAGENTA - OGM</t>
  </si>
  <si>
    <t>INK # 001 YELLOW - OGM</t>
  </si>
  <si>
    <t>INK CARTRIDGE NEW BT D60BK-BROTHER (BLACK) - OGM</t>
  </si>
  <si>
    <t>BOOK END</t>
  </si>
  <si>
    <t>INK CARTRIDGE NEW BT D60BK-BROTHER (CYAN) - OGM</t>
  </si>
  <si>
    <t>INK CARTRIDGE NEW BT D60BK-BROTHER (MAGENTA) - OGM</t>
  </si>
  <si>
    <t>INK CARTRIDGE NEW BT D60BK-BROTHER (YELLOW) - OGM</t>
  </si>
  <si>
    <t>INK FOR NEW PRINTER BLACK - HRD</t>
  </si>
  <si>
    <t>INK FOR NEW PRINTER CYAN - HRD</t>
  </si>
  <si>
    <t>INK FOR NEW PRINTER - Procurement</t>
  </si>
  <si>
    <t>TONER FOR COPIER AR-021FT</t>
  </si>
  <si>
    <t>TONER FOR COPIER - KYOCERA - OGM</t>
  </si>
  <si>
    <t>TONER FOR COPIER - KYOCERA ECOSYS M2640IDW-L - Admin</t>
  </si>
  <si>
    <t>TONER FOR MIMEOGRAPHING MACHINE  DX-2430</t>
  </si>
  <si>
    <t>INDUSTRIAL FAN 26"</t>
  </si>
  <si>
    <t>MONEY COUNTING MACHINE (GLORY)</t>
  </si>
  <si>
    <t>OVEN TOASTER</t>
  </si>
  <si>
    <t xml:space="preserve">COMPUTER CHAIR WITH ARMREST </t>
  </si>
  <si>
    <t>AXE (PALAKOL)</t>
  </si>
  <si>
    <t>DRILL BIT METAL CONCRETE 1/16-1/2" 9 pcs./set</t>
  </si>
  <si>
    <t>DRILL BIT WOOD 1/16-1/2" 9 pcs./set</t>
  </si>
  <si>
    <t>GRINDING DISC 4ø</t>
  </si>
  <si>
    <t>HACKSAW FRAME (HANDLE)</t>
  </si>
  <si>
    <t>HAND SAW/ WOOD SAW</t>
  </si>
  <si>
    <t>KNOCK OUT PUNCH</t>
  </si>
  <si>
    <t>KNOCK OUT PUNCH 1"</t>
  </si>
  <si>
    <t>KNOCK OUT PUNCH 1 1/2"</t>
  </si>
  <si>
    <t>KNOCK OUT PUNCH 2"</t>
  </si>
  <si>
    <t>MEASURING TAPE 10 MTRS</t>
  </si>
  <si>
    <t>PIPE WRENCH 10" - Comml</t>
  </si>
  <si>
    <t>PIPE WRENCH 12" - Comml</t>
  </si>
  <si>
    <t>PIPE WRENCH 8" - Comml</t>
  </si>
  <si>
    <t>PLIERS (CRESCENT)</t>
  </si>
  <si>
    <t>BOTTLE SPRAY, 2L (for disinfectant solutions)</t>
  </si>
  <si>
    <t>BINCARD</t>
  </si>
  <si>
    <t>CHRISTMAS LIGHT (LED)</t>
  </si>
  <si>
    <t>CUP</t>
  </si>
  <si>
    <t>CUPS AND SAUCER</t>
  </si>
  <si>
    <t>sack</t>
  </si>
  <si>
    <t>FOOD BOWL</t>
  </si>
  <si>
    <t>FOOD TRAY</t>
  </si>
  <si>
    <t>FORK</t>
  </si>
  <si>
    <t>HELMET</t>
  </si>
  <si>
    <t>MUG</t>
  </si>
  <si>
    <t>PICTURE FRAME - Classy</t>
  </si>
  <si>
    <t>PICTURE FRAME - Ordinary</t>
  </si>
  <si>
    <t>PLATE</t>
  </si>
  <si>
    <t>PROPERTY CARD</t>
  </si>
  <si>
    <t>FLASHLIGHT - RECHARGEABLE</t>
  </si>
  <si>
    <t>SAUCER</t>
  </si>
  <si>
    <t>SIGNAGES 5 X 15"</t>
  </si>
  <si>
    <t>SPOON</t>
  </si>
  <si>
    <t>TABLE CLOTH</t>
  </si>
  <si>
    <t>TEFLON TAPE 25MM X 10CM</t>
  </si>
  <si>
    <t>TOWEL</t>
  </si>
  <si>
    <t>049-545-0226 / 049-545-2863 loc. 213/ 402</t>
  </si>
  <si>
    <t>Ms. Beverly Joy B. Acierto</t>
  </si>
  <si>
    <t>BAC Secretariat Member</t>
  </si>
  <si>
    <t>Budget Division Manager</t>
  </si>
  <si>
    <t>Department Manager A</t>
  </si>
  <si>
    <t>Finance Department</t>
  </si>
  <si>
    <t>Engr. Rolando V. Baro</t>
  </si>
  <si>
    <t xml:space="preserve">                                               BAC Vice Chairman</t>
  </si>
  <si>
    <t xml:space="preserve">  BAC Member                                  </t>
  </si>
  <si>
    <t xml:space="preserve">      BAC Member                                  </t>
  </si>
  <si>
    <t xml:space="preserve">        BAC Member                                 </t>
  </si>
  <si>
    <t>Mr. Ronaldo J. Pua</t>
  </si>
  <si>
    <t>CSE-440</t>
  </si>
  <si>
    <t>CSE-441</t>
  </si>
  <si>
    <t>CSE-442</t>
  </si>
  <si>
    <t>CSE-443</t>
  </si>
  <si>
    <t>CSE-444</t>
  </si>
  <si>
    <t>CSE-445</t>
  </si>
  <si>
    <t>CSE-446</t>
  </si>
  <si>
    <t>CSE-447</t>
  </si>
  <si>
    <t>CSE-448</t>
  </si>
  <si>
    <t>CSE-449</t>
  </si>
  <si>
    <t>CSE-450</t>
  </si>
  <si>
    <t>CSE-451</t>
  </si>
  <si>
    <t>CSE-452</t>
  </si>
  <si>
    <t>CSE-453</t>
  </si>
  <si>
    <t>CSE-454</t>
  </si>
  <si>
    <t>CSE-455</t>
  </si>
  <si>
    <t>CSE-456</t>
  </si>
  <si>
    <t>CSE-457</t>
  </si>
  <si>
    <t>CSE-458</t>
  </si>
  <si>
    <t>CSE-459</t>
  </si>
  <si>
    <t>CSE-460</t>
  </si>
  <si>
    <t>CSE-461</t>
  </si>
  <si>
    <t>CSE-462</t>
  </si>
  <si>
    <t>CSE-463</t>
  </si>
  <si>
    <t>CSE-464</t>
  </si>
  <si>
    <t>CSE-465</t>
  </si>
  <si>
    <t>CSE-466</t>
  </si>
  <si>
    <t>CSE-467</t>
  </si>
  <si>
    <t>CSE-468</t>
  </si>
  <si>
    <t>CSE-469</t>
  </si>
  <si>
    <t>CSE-470</t>
  </si>
  <si>
    <t>CSE-471</t>
  </si>
  <si>
    <t>CSE-472</t>
  </si>
  <si>
    <t>CSE-473</t>
  </si>
  <si>
    <t>CSE-474</t>
  </si>
  <si>
    <t>CSE-475</t>
  </si>
  <si>
    <t>CSE-476</t>
  </si>
  <si>
    <t>CSE-477</t>
  </si>
  <si>
    <t>CSE-478</t>
  </si>
  <si>
    <t>CSE-479</t>
  </si>
  <si>
    <t>CSE-480</t>
  </si>
  <si>
    <t>CSE-481</t>
  </si>
  <si>
    <t>CSE-482</t>
  </si>
  <si>
    <t>CSE-483</t>
  </si>
  <si>
    <t>Lakeview Subdivision, Brgy. Halang, Calamba City, Laguna</t>
  </si>
  <si>
    <t>ENGR. JOSELITO A. GILLERA</t>
  </si>
  <si>
    <t>PRESSURE WASHER - Operations</t>
  </si>
  <si>
    <t>DUST PAN (Plastic) - Operations</t>
  </si>
  <si>
    <t>INK FOR HP OFFICEJET PRO 955XL CARTRIDGE (SET) - Operations</t>
  </si>
  <si>
    <t xml:space="preserve">SEMI-EXPENDABLE - COMMUNICATION EQUIPMENT </t>
  </si>
  <si>
    <t>APP-CSE 2023 FORM</t>
  </si>
  <si>
    <t>ANNUAL PROCUREMENT PLAN-COMMON SUPPLIES AND EQUIPMENT (APP-CSE) 2023</t>
  </si>
  <si>
    <t>ARTS AND CRAFTS EQUIPMENT AND ACCESSORIES AND SUPPLIES</t>
  </si>
  <si>
    <t>SIGN PEN, Black, liquid or gel</t>
  </si>
  <si>
    <t>SIGN PEN, Blue, liquid or gel</t>
  </si>
  <si>
    <t>BATTERIES AND CELLS AND ACCESSORIES</t>
  </si>
  <si>
    <t>BATTERY, dry cell, size AA, Two (2) pieces per blister pack</t>
  </si>
  <si>
    <t>BATTERY, dry cell, size AAA, Two (2) pieces per blister pack</t>
  </si>
  <si>
    <t>CLEANING EQUIPMENT AND SUPPLIES</t>
  </si>
  <si>
    <t>AIR FRESHENER, Aerosol type, 150g</t>
  </si>
  <si>
    <t>INK, for stamp pad, 50mL</t>
  </si>
  <si>
    <t>CARBON FILM, A4, 100 sheets per box</t>
  </si>
  <si>
    <t>CARBON FILM, Legal, 100 sheets per box</t>
  </si>
  <si>
    <t>MONOBLOC CHAIR, white</t>
  </si>
  <si>
    <t>TAPE, masking, 24mm</t>
  </si>
  <si>
    <t>TAPE, masking, 48 mm</t>
  </si>
  <si>
    <t>TAPE, packaging, 48 mm</t>
  </si>
  <si>
    <t>TAPE, transparent, 24mm</t>
  </si>
  <si>
    <t>TAPE, transparent, 48 mm</t>
  </si>
  <si>
    <t>MEASURING AND OBSERVING AND TESTING EQUIPMENT</t>
  </si>
  <si>
    <t>RULER, plastic, 450 mm</t>
  </si>
  <si>
    <t>OFFICE EQUIPMENT AND ACCESSORIES AND SUPPLIES</t>
  </si>
  <si>
    <t>CALCULATOR, Compact</t>
  </si>
  <si>
    <t>CORRECTION TAPE, 8 meters</t>
  </si>
  <si>
    <t>CUTTER/UTILITY KNIFE, for general purpose</t>
  </si>
  <si>
    <t>DATA FILE BOX</t>
  </si>
  <si>
    <t>ERASER, felt, for blackboard/whiteboard</t>
  </si>
  <si>
    <t>FASTENER, metal, non-sharp edges, 50 sets per box</t>
  </si>
  <si>
    <t>FOLDER, L-type, A4, 50 pieces per pack</t>
  </si>
  <si>
    <t>FOLDER, L-type, legal, 50 pieces per pack</t>
  </si>
  <si>
    <t xml:space="preserve">FOLDER, pressboard, 100 pieces per box </t>
  </si>
  <si>
    <t xml:space="preserve">MARKER, Flourescent, 3 colors per set </t>
  </si>
  <si>
    <t>MARKER, Permanent, Black</t>
  </si>
  <si>
    <t>MARKER, Permanent, Blue</t>
  </si>
  <si>
    <t>MARKER, Permanent, Red</t>
  </si>
  <si>
    <t>MARKER, Whiteboard, Black</t>
  </si>
  <si>
    <t>MARKER, Whiteboard, Red</t>
  </si>
  <si>
    <t>PAPER CLIP, vinly/plastic coated, 33mm</t>
  </si>
  <si>
    <t>PAPER CLIP, vinly/plastic coated, jumbo, 50mm</t>
  </si>
  <si>
    <t>PENCIL, lead/graphite, with eraser, one (1) dozen per box</t>
  </si>
  <si>
    <t>PUNCHER, paper, heavy duty</t>
  </si>
  <si>
    <t>RUBBER BAND No. 18, 350g</t>
  </si>
  <si>
    <t>STAMP PAD, felt</t>
  </si>
  <si>
    <t>SCISSORS, symmetrical or asymmetrical</t>
  </si>
  <si>
    <t>TAPE DISPENSER, table top</t>
  </si>
  <si>
    <t>COMPUTER CONTINUOUS FORM, 1 ply, 280mm x 241mm, 2,000 sheets per box</t>
  </si>
  <si>
    <t>COMPUTER CONTINUOUS FORM, 2 ply, 280mm x 241mm, 1,000 sets per box</t>
  </si>
  <si>
    <t>RECORD BOOK, 500 PAGES</t>
  </si>
  <si>
    <t>HANDBOOK ON PHILIPPINE GOVERNMENT PROCUREMENT (RA 9184)</t>
  </si>
  <si>
    <t>INK CARTRIDGE, EPSON C13T664100 (T6641), Black</t>
  </si>
  <si>
    <t>INK CARTRIDGE, EPSON C13T664200 (T6642), Cyan</t>
  </si>
  <si>
    <t>INK CARTRIDGE, EPSON C13T664300 (T6643), Magenta</t>
  </si>
  <si>
    <t>INK CARTRIDGE, EPSON C13T664400 (T6644), Yellow</t>
  </si>
  <si>
    <t>BATTERY 9 VOLTS</t>
  </si>
  <si>
    <t>CSE-054</t>
  </si>
  <si>
    <t>CSE-056</t>
  </si>
  <si>
    <t>CSE-058</t>
  </si>
  <si>
    <t>CSE-059</t>
  </si>
  <si>
    <t>CSE-060</t>
  </si>
  <si>
    <t>CSE-061</t>
  </si>
  <si>
    <t>ART PAPER (10PCS/ PACK)</t>
  </si>
  <si>
    <t>CSE-062</t>
  </si>
  <si>
    <t>BALLPEN BLACK ORDINARY  (logsheet &amp; brigada)</t>
  </si>
  <si>
    <t>CSE-063</t>
  </si>
  <si>
    <t>CSE-064</t>
  </si>
  <si>
    <t>CSE-065</t>
  </si>
  <si>
    <t xml:space="preserve">BALLPEN BLACK - MYGEL  </t>
  </si>
  <si>
    <t>CSE-066</t>
  </si>
  <si>
    <t>BALLPEN BLUE - MYGEL</t>
  </si>
  <si>
    <t>CSE-067</t>
  </si>
  <si>
    <t>CSE-068</t>
  </si>
  <si>
    <t>BALLPEN RED - MYGEL</t>
  </si>
  <si>
    <t>CSE-069</t>
  </si>
  <si>
    <t>CSE-070</t>
  </si>
  <si>
    <t>ACETATE PAPER A4 (100PCS/ BOX)</t>
  </si>
  <si>
    <t>CSE-071</t>
  </si>
  <si>
    <t xml:space="preserve">BLUE PRINT TRACING PAPER </t>
  </si>
  <si>
    <t>CSE-072</t>
  </si>
  <si>
    <t>BOND PAPER A3</t>
  </si>
  <si>
    <t>CSE-073</t>
  </si>
  <si>
    <t>CSE-074</t>
  </si>
  <si>
    <t>BOND PAPER SHORT</t>
  </si>
  <si>
    <t>CSE-075</t>
  </si>
  <si>
    <t>BOOK STAND</t>
  </si>
  <si>
    <t>BROWN ENVELOPE LONG</t>
  </si>
  <si>
    <t>BROWN ENVELOPE SHORT</t>
  </si>
  <si>
    <t>MANUFACTURING COMPONENTS AND SUPPLIES</t>
  </si>
  <si>
    <t>ALCOHOL, Ethyl/ Isoprophyl, 500 mL</t>
  </si>
  <si>
    <t>STAPLE WIRE #35, standard</t>
  </si>
  <si>
    <t>CSE-031</t>
  </si>
  <si>
    <t>PAPER, MULTICOPY/ MULTIPURPOSE A4, 500 sheets per ream</t>
  </si>
  <si>
    <t>PAPER, MULTICOPY/ MULTIPURPOSE LEGAL, 500 sheets per ream</t>
  </si>
  <si>
    <t>CSE-055</t>
  </si>
  <si>
    <t>CSE-057</t>
  </si>
  <si>
    <t>CHALK</t>
  </si>
  <si>
    <t>CLEAR BOOK - LONG</t>
  </si>
  <si>
    <t>CSE-076</t>
  </si>
  <si>
    <t>CLEAR BOOK WITH LOCK - LONG</t>
  </si>
  <si>
    <t>CSE-077</t>
  </si>
  <si>
    <t>CLEAR SHEET REFILL - LONG</t>
  </si>
  <si>
    <t>CSE-078</t>
  </si>
  <si>
    <t>CLEAR SLIDING FOLDER LONG</t>
  </si>
  <si>
    <t>CSE-079</t>
  </si>
  <si>
    <t>CSE-080</t>
  </si>
  <si>
    <t>COLORED MULTIPURPOSE PAPER (ORANGE)</t>
  </si>
  <si>
    <t>CSE-081</t>
  </si>
  <si>
    <t>CSE-082</t>
  </si>
  <si>
    <t>CSE-083</t>
  </si>
  <si>
    <t>CSE-084</t>
  </si>
  <si>
    <t>CSE-085</t>
  </si>
  <si>
    <t>DATA FILE LONG</t>
  </si>
  <si>
    <t>CSE-086</t>
  </si>
  <si>
    <t>CSE-087</t>
  </si>
  <si>
    <t>DATA FILE WITH COVER/ ARCHFILE BINDER</t>
  </si>
  <si>
    <t>CSE-088</t>
  </si>
  <si>
    <t>DEMARCATION TAPE</t>
  </si>
  <si>
    <t>CSE-089</t>
  </si>
  <si>
    <t>DOCUMENT KEEPER WIDE LONG</t>
  </si>
  <si>
    <t>CSE-090</t>
  </si>
  <si>
    <t>CSE-091</t>
  </si>
  <si>
    <t>CSE-092</t>
  </si>
  <si>
    <t>DOUBLE CLIP - BIG</t>
  </si>
  <si>
    <t>CSE-093</t>
  </si>
  <si>
    <t>DOUBLE CLIP - SMALL</t>
  </si>
  <si>
    <t>CSE-094</t>
  </si>
  <si>
    <t>ENVELOPE, MAILING WHITE (for letter)</t>
  </si>
  <si>
    <t>ERASER, RUBBER</t>
  </si>
  <si>
    <t>CSE-095</t>
  </si>
  <si>
    <t>CSE-096</t>
  </si>
  <si>
    <t>CSE-097</t>
  </si>
  <si>
    <t>FOLDER LONG WITH ZIPPER (LEATHER) - OGM &amp; Technical Services</t>
  </si>
  <si>
    <t>CSE-098</t>
  </si>
  <si>
    <t>FOLDER, Leather</t>
  </si>
  <si>
    <t>CSE-099</t>
  </si>
  <si>
    <t>FOLDER, Leatherette with Accessories (OJT)</t>
  </si>
  <si>
    <t>CSE-100</t>
  </si>
  <si>
    <t>GLUE ALL - OGM</t>
  </si>
  <si>
    <t>CSE-101</t>
  </si>
  <si>
    <t xml:space="preserve">GLUE - BIG </t>
  </si>
  <si>
    <t>CSE-102</t>
  </si>
  <si>
    <t>GLUE - SMALL</t>
  </si>
  <si>
    <t>CSE-103</t>
  </si>
  <si>
    <t>CSE-104</t>
  </si>
  <si>
    <t>GLUE STICK SMALL</t>
  </si>
  <si>
    <t>CSE-105</t>
  </si>
  <si>
    <t>GROUNDWOOD PAPER</t>
  </si>
  <si>
    <t>CSE-106</t>
  </si>
  <si>
    <t>ID CASE HOLDER A4/A5</t>
  </si>
  <si>
    <t>CSE-107</t>
  </si>
  <si>
    <t>ID CASE HOLDER A6</t>
  </si>
  <si>
    <t>CSE-108</t>
  </si>
  <si>
    <t>CSE-109</t>
  </si>
  <si>
    <t>INDEX CARD 4 x 6" UNRULED</t>
  </si>
  <si>
    <t>INDEX TAB</t>
  </si>
  <si>
    <t>LAMINATING FILM A4 Size 250 Microns</t>
  </si>
  <si>
    <t>LAMINATING FILM A3 Size 250 Microns</t>
  </si>
  <si>
    <t>NOTEBOOK - For Brigada Eskwela</t>
  </si>
  <si>
    <t>OFFICIAL CASHBOOK #51-A</t>
  </si>
  <si>
    <t>book</t>
  </si>
  <si>
    <t>PAPER FASTENER LONG (4 1/2  long)</t>
  </si>
  <si>
    <t>PAPER FASTENER LONG (8 1/2-9 1/2 inch long)</t>
  </si>
  <si>
    <t>PAPER FASTENER, for paper, plastic</t>
  </si>
  <si>
    <t>PAPER POST-IT  1/2 " (sign here )</t>
  </si>
  <si>
    <t>PAPER POST-IT 1/2 x 2" - Plastic</t>
  </si>
  <si>
    <t xml:space="preserve">PASTE WITH APPLICATOR - Admin </t>
  </si>
  <si>
    <t>PASTE WITH APPLICATOR - OGM</t>
  </si>
  <si>
    <t>PENCIL LEAD</t>
  </si>
  <si>
    <t>PENCIL, MECHANICAL</t>
  </si>
  <si>
    <t>PERMANENT MARKING PEN, Black (0.7mm) - Admin</t>
  </si>
  <si>
    <t>PERMANENT MARKING PEN, Red (0.7mm) - Admin</t>
  </si>
  <si>
    <t>PLASTIC ENVELOPE LONG EXPANDED</t>
  </si>
  <si>
    <t>PLASTIC ENVELOPE LONG ORDINARY</t>
  </si>
  <si>
    <t>PRESS FOLDER LONG EXPANDED</t>
  </si>
  <si>
    <t>PRESS FOLDER SHORT</t>
  </si>
  <si>
    <t>RECORD BOOK 300pp. - Blue</t>
  </si>
  <si>
    <t>RECORD BOOK 300pp. -MULTIPRINT Red</t>
  </si>
  <si>
    <t xml:space="preserve">RING BINDER - Large </t>
  </si>
  <si>
    <t>RING BINDER - Medium</t>
  </si>
  <si>
    <t>RUBBER BAND SMALL</t>
  </si>
  <si>
    <t>SIGNPEN REFILLABLE 0.5MM BLACK - Admin</t>
  </si>
  <si>
    <t>SLIDING FOLDER LONG</t>
  </si>
  <si>
    <t>SLIDING FOLDER SHORT</t>
  </si>
  <si>
    <t>SPECIALTY BOARD PAPER LONG</t>
  </si>
  <si>
    <t>SPECIALTY BOARD PAPER SHORT</t>
  </si>
  <si>
    <t>STAPLE WIRE - for Gun Tacker</t>
  </si>
  <si>
    <t>STAPLE WIRE #10</t>
  </si>
  <si>
    <t>STENO NOTEBOOK</t>
  </si>
  <si>
    <t>STICKER - for Property Tag</t>
  </si>
  <si>
    <t>sheet</t>
  </si>
  <si>
    <t>TONER FOR COPIER - KYOCERA TASKALFA - OGM</t>
  </si>
  <si>
    <t>BROOM STICK</t>
  </si>
  <si>
    <t xml:space="preserve">DISINFECTANT SPRAY (Lysol) - 340g (small) </t>
  </si>
  <si>
    <t xml:space="preserve">DISINFECTANT SPRAY (Lysol) - 500g (big) </t>
  </si>
  <si>
    <t>DISINFECTANT LIQUID (Zonrox Bleach)</t>
  </si>
  <si>
    <t>FEATHER DUSTER</t>
  </si>
  <si>
    <t>GARBAGE BAG</t>
  </si>
  <si>
    <t>GARBAGE BIN</t>
  </si>
  <si>
    <t>HAND TOWEL</t>
  </si>
  <si>
    <t>INSECT REPELLANT</t>
  </si>
  <si>
    <t>LIQUID HAND SOAP</t>
  </si>
  <si>
    <t>TISSUE PAPER 2PLY - OGM &amp; Operations</t>
  </si>
  <si>
    <t>EXTENSION CORD 10meters</t>
  </si>
  <si>
    <t>ADAPTOR - Finance</t>
  </si>
  <si>
    <t>ELECTRICAL TAPE - OGM</t>
  </si>
  <si>
    <t>COMPUTER RIBBON (for LX310 II)</t>
  </si>
  <si>
    <t>COMPUTER RIBBON # 8755 (for LX310)</t>
  </si>
  <si>
    <t>COMPUTER RIBBON (for FX-2175 II)</t>
  </si>
  <si>
    <t>COMPUTER FORM (11 x 14 7/8" 1 ply- 2000 sheets / box)</t>
  </si>
  <si>
    <t>COMPUTER FORM (11 x 14 7/8" 2 ply - 1000 sheets / box)</t>
  </si>
  <si>
    <t>HUB (24 ports)</t>
  </si>
  <si>
    <t>INK # 003 BLACK</t>
  </si>
  <si>
    <t>INK # 003 CYAN</t>
  </si>
  <si>
    <t>INK # 003 MAGENTA</t>
  </si>
  <si>
    <t>INK # 003 YELLOW</t>
  </si>
  <si>
    <t>INK CARTRIDGE HP678 BLACK</t>
  </si>
  <si>
    <t>INK CARTRIDGE HP678 COLORED</t>
  </si>
  <si>
    <t>INK CARTRIDGE HP680 BLACK</t>
  </si>
  <si>
    <t>INK CARTRIDGE HP680 COLORED</t>
  </si>
  <si>
    <t>INK CARTRIDGE HP704 BLACK - Comml</t>
  </si>
  <si>
    <t>INK CARTRIDGE HP704 TRICOLOR - Comml</t>
  </si>
  <si>
    <t>INK CARTRIDGE CANON GI790 - BLACK (OGM-Waterlife)</t>
  </si>
  <si>
    <t>INK CARTRIDGE CANON GI790 - BUNDLE (OGM-Waterlife)</t>
  </si>
  <si>
    <t>INK FOR NEW PRINTER BLACK - OGM</t>
  </si>
  <si>
    <t>INK FOR NEW PRINTER CYAN - OGM</t>
  </si>
  <si>
    <t>INK FOR NEW PRINTER MAGENTA - OGM</t>
  </si>
  <si>
    <t>INK FOR NEW PRINTER YELLOW - OGM</t>
  </si>
  <si>
    <t>INK CARTRIDGE FOR NEW PRINTER BLACK - Tech. Services</t>
  </si>
  <si>
    <t>INK CARTRIDGE FOR NEW PRINTER COLORED - Tech. Services</t>
  </si>
  <si>
    <t>INK FOR NEW PRINTER CANON G2010 BLACK - GSD</t>
  </si>
  <si>
    <t>INK FOR NEW PRINTER CANON G2010 COLORED - GSD</t>
  </si>
  <si>
    <t>TONER/ INK FOR PHOTOCOPYING MACHINE TK-5234K BLACK - Tech. Services</t>
  </si>
  <si>
    <t>TONER/ INK FOR PHOTOCOPYING MACHINE TK-5234K COLORED - Tech. Services</t>
  </si>
  <si>
    <t>INK CARTRIDGE HP955XL G &amp; O BLACK - OGM</t>
  </si>
  <si>
    <t>INK CARTRIDGE HP955XL BUNDLE - OGM</t>
  </si>
  <si>
    <t>INK FOR HP LASER JET P1102W - Comml &amp; Operations</t>
  </si>
  <si>
    <t>MOTHERBOARD</t>
  </si>
  <si>
    <t>UTP CABLE  (300mtrs/box)</t>
  </si>
  <si>
    <t>CHLORINE GAS MASK (Full Face) - Operations</t>
  </si>
  <si>
    <t>PERSONAL PROTECTIVE EQUIPMENT (PPE)</t>
  </si>
  <si>
    <t>GLOVES KNITTED - Admin</t>
  </si>
  <si>
    <t>RAIN COAT (PANTS &amp; JACKET)</t>
  </si>
  <si>
    <t>RUBBER BOOTS HEAVY DUTY</t>
  </si>
  <si>
    <t>SAFETY REFLECTIVE SHIRT WITH CWD LOGO - Tech. Services</t>
  </si>
  <si>
    <t>SAFETY SHOES - Admin</t>
  </si>
  <si>
    <t>BIN BOX</t>
  </si>
  <si>
    <t>CELPHONE LOAD - Tech. Services</t>
  </si>
  <si>
    <t>CELPHONE LOAD - Comml</t>
  </si>
  <si>
    <t>CHAIN</t>
  </si>
  <si>
    <t>DISH RACK CABINET</t>
  </si>
  <si>
    <t>DOOR LOCK</t>
  </si>
  <si>
    <t>DUCT TAPE 2"</t>
  </si>
  <si>
    <t>DUCT TAPE 3"</t>
  </si>
  <si>
    <t>FIRE EXTINGUISHER</t>
  </si>
  <si>
    <t>FLAGLETS</t>
  </si>
  <si>
    <t>FRAME 16 X 20 (For Certificate)</t>
  </si>
  <si>
    <t>FRAME SMALL</t>
  </si>
  <si>
    <t>GARDEN TOOLS</t>
  </si>
  <si>
    <t>GLASS TABLE SIGN</t>
  </si>
  <si>
    <t>KEY HOLDER OF CABINET</t>
  </si>
  <si>
    <t>KEY HOLDER TAG</t>
  </si>
  <si>
    <t>LED LIGHT SQUARE TYPE 9W</t>
  </si>
  <si>
    <t xml:space="preserve">ORNAMENTAL PLANTS - HANGING </t>
  </si>
  <si>
    <t>ORNAMENTAL PLANTS</t>
  </si>
  <si>
    <t>PHILIPPINE FLAG</t>
  </si>
  <si>
    <t>PHOTO ALBUM - HRD</t>
  </si>
  <si>
    <t>PLASTIC CLING WRAP 18"x500m</t>
  </si>
  <si>
    <t>PLASTIC LABO 100's</t>
  </si>
  <si>
    <t>PLASTIC STRAW ROPE</t>
  </si>
  <si>
    <t>PROPERTY TAG (For Water Meter)</t>
  </si>
  <si>
    <t>RECHARGEABLE HEADLAMP 100W</t>
  </si>
  <si>
    <t>REFLECTORIZED TAPE 3"</t>
  </si>
  <si>
    <t>ROAD BARRIER, PLASTIC</t>
  </si>
  <si>
    <t>SANDO BAG</t>
  </si>
  <si>
    <t>TARPAULIN - ADMIN</t>
  </si>
  <si>
    <t xml:space="preserve">TARPAULIN 4 X 8 FT.- OGM </t>
  </si>
  <si>
    <t>TARPAULIN 3 X 5 FT." - OGM &amp; Comml</t>
  </si>
  <si>
    <t>TARPAULIN 4 X 5 FT. - OGM</t>
  </si>
  <si>
    <t>UMBRELLA</t>
  </si>
  <si>
    <t>WATER CONTAINER</t>
  </si>
  <si>
    <t>ADJUSTABLE WRENCH</t>
  </si>
  <si>
    <t>AUTOMOTIVE APRON</t>
  </si>
  <si>
    <t>BACK WRENCH (8mm to 22mm)</t>
  </si>
  <si>
    <t>BENCH VICE</t>
  </si>
  <si>
    <t>BENCH VICE 8" (GATO)</t>
  </si>
  <si>
    <t>BOLO KNIFE, HEAVY DUTY</t>
  </si>
  <si>
    <t>CHISEL FLAT/ POINTED</t>
  </si>
  <si>
    <t>CROCODILE JACK, 3 Tons (Low Profile)</t>
  </si>
  <si>
    <t xml:space="preserve">ELECTRIC DRILL </t>
  </si>
  <si>
    <t>FOLDING LADDER 10ft</t>
  </si>
  <si>
    <t>GLUE GUN</t>
  </si>
  <si>
    <t>GRINDER</t>
  </si>
  <si>
    <t>GUN TACKER - HEAVY DUTY</t>
  </si>
  <si>
    <t>JACKSTAND, 2 Tons (2pc/set)</t>
  </si>
  <si>
    <t>LED WORK LIGHT</t>
  </si>
  <si>
    <t>MEASURING TAPE 100 MTRS</t>
  </si>
  <si>
    <t>OIL FILTER WRENCH</t>
  </si>
  <si>
    <t>PLATFORM SCALE 150kg Heavy Duty</t>
  </si>
  <si>
    <t>PLIERS LONG NOSE HD 6"</t>
  </si>
  <si>
    <t>PORTABLE ELECTRIC GRINDER HEAVY DUTY</t>
  </si>
  <si>
    <t>PRESS MACHINE 20 TONS</t>
  </si>
  <si>
    <t>RACHET 10" to 40" with socket</t>
  </si>
  <si>
    <t>ROTARY TOOLS (Mini Grinding Tool)</t>
  </si>
  <si>
    <t>RUST REMOVER/CONVERTER</t>
  </si>
  <si>
    <t>SHOVEL (Round - Heavy Duty)</t>
  </si>
  <si>
    <t>STEP LADDER (3 steps)</t>
  </si>
  <si>
    <t>TOOL BOX - Large</t>
  </si>
  <si>
    <t>TOOL BOX - Operations</t>
  </si>
  <si>
    <t>WHEEL BARROW - Heavy Duty</t>
  </si>
  <si>
    <t>6D BATTERY WITH SOLUTION</t>
  </si>
  <si>
    <t>ADDING MACHINE</t>
  </si>
  <si>
    <t>AIRPOT 4.5 LITERS</t>
  </si>
  <si>
    <t>BOOK BINDING MACHINE</t>
  </si>
  <si>
    <t>CALCULATOR, SCIENTIFIC</t>
  </si>
  <si>
    <t>COFFEE MAKER</t>
  </si>
  <si>
    <t>DESKTOP ORGANIZER</t>
  </si>
  <si>
    <t>HAND SANITIZER DISPENSER</t>
  </si>
  <si>
    <t>INDUSTRIAL EXHAUST FAN</t>
  </si>
  <si>
    <t>LAMINATING MACHINE SL299 Officom - OGM</t>
  </si>
  <si>
    <t>LAMINATING MACHINE, Heavy Duty (Large Format for A3) - Operations</t>
  </si>
  <si>
    <t>LAMINATING MACHINE - Admin</t>
  </si>
  <si>
    <t>MICROWAVE OVEN, GE</t>
  </si>
  <si>
    <t>MONEY DETECTOR</t>
  </si>
  <si>
    <t>NUMBERING MACHINE</t>
  </si>
  <si>
    <t>PAPER CUTTER 12 X 15</t>
  </si>
  <si>
    <t>PENCIL SHARPENER HEAVY DUTY</t>
  </si>
  <si>
    <t>POCKET SEAL MANUAL ENGRAVED</t>
  </si>
  <si>
    <t>PUNCHER - ORDINARY</t>
  </si>
  <si>
    <t>SANDWICH MAKER/ TOASTER</t>
  </si>
  <si>
    <t>SELF INKING STAMP BIG</t>
  </si>
  <si>
    <t>SELF INKING STAMP SMALL</t>
  </si>
  <si>
    <t>STAND FAN 16"  - Admin</t>
  </si>
  <si>
    <t>STAND FAN 18"- OGM &amp; Admin</t>
  </si>
  <si>
    <t>STAPLE REMOVER (Plier Type)</t>
  </si>
  <si>
    <t>TAPE DISPENSER, Handheld</t>
  </si>
  <si>
    <t>TOWER FAN</t>
  </si>
  <si>
    <t>WALL CLOCK</t>
  </si>
  <si>
    <t>WALL FAN</t>
  </si>
  <si>
    <t>WHITEBOARD 36 X 24" Aluminum Frame</t>
  </si>
  <si>
    <t>Shopping</t>
  </si>
  <si>
    <t>AUDIO CARD</t>
  </si>
  <si>
    <t>BATTERY PACK (Power Bank)</t>
  </si>
  <si>
    <t>BATTERY PACK (Power Bank 10000 mAH)</t>
  </si>
  <si>
    <t>BODY CAMERA 64GB SD Card &amp; Chest Strap Harness</t>
  </si>
  <si>
    <t>CAMERA / CELLPHONE 128GB+6GB RAM</t>
  </si>
  <si>
    <t>CD R RECORDABLE</t>
  </si>
  <si>
    <t>CD/ DVD BINDER WITH SLEEVES</t>
  </si>
  <si>
    <t xml:space="preserve">CMOS BATTERY/ MOTHERBOARD BATTERY </t>
  </si>
  <si>
    <t>COMPUTER KEYBOARD (Wireless)</t>
  </si>
  <si>
    <t>COMPUTER KEYBOARD (PS2 or USB Cord Type)</t>
  </si>
  <si>
    <t>COMPUTER MOUSE PAD - Ordinary</t>
  </si>
  <si>
    <t>COMPUTER MOUSE PAD - Big</t>
  </si>
  <si>
    <t>COMPUTER MOUSE PAD - Wrist Pad</t>
  </si>
  <si>
    <t>COMPUTER SPEAKER</t>
  </si>
  <si>
    <t>CPU INTEL CORE 2GB MEMORY</t>
  </si>
  <si>
    <t>CPU INTEL CORE (i5-4570 4GB DDR3 500GB HD)</t>
  </si>
  <si>
    <t>DESK PAD</t>
  </si>
  <si>
    <t>DOCUMENT SCANNER (ScanJet Pro 3000 s4)</t>
  </si>
  <si>
    <t>DVD RE-WRITABLE, 4x speed, 4.7GB capacity</t>
  </si>
  <si>
    <t>DUAL WAY COUNTER INTERPHONE</t>
  </si>
  <si>
    <t>EARPHONE</t>
  </si>
  <si>
    <t>FLASHDRIVE 32GB - USB 2.0, plug and play</t>
  </si>
  <si>
    <t>FLASHDRIVE 64GB - USB 2.0, plug and play</t>
  </si>
  <si>
    <t>FLASHDRIVE 1TB</t>
  </si>
  <si>
    <t>INTERNAL HARD DISK DRIVE</t>
  </si>
  <si>
    <t>LAPTOP CHARGER/ ADAPTER</t>
  </si>
  <si>
    <t>LCD MONITOR 24" - 4K Resolution</t>
  </si>
  <si>
    <t>MEMORY CARD (4G) DDR3</t>
  </si>
  <si>
    <t>PRINTER ECOTANK L6270 - Finance</t>
  </si>
  <si>
    <t>PRINTER FX2175 - Finance</t>
  </si>
  <si>
    <t>PRINTER FX2175 II (New Version) - Comml</t>
  </si>
  <si>
    <t>PRINTER L360 - Comml</t>
  </si>
  <si>
    <t>PRINTER LX-310 II - Comml</t>
  </si>
  <si>
    <t>PRINTER 3 IN 1 (Latest Model) - Admin &amp; Operations</t>
  </si>
  <si>
    <t>PRINTER - OGM</t>
  </si>
  <si>
    <t>PRINTER - ISO</t>
  </si>
  <si>
    <t>PRINTER - Waterlife</t>
  </si>
  <si>
    <t>TELEPHONE BOX</t>
  </si>
  <si>
    <t>PORTABLE SOUND SYSTEM</t>
  </si>
  <si>
    <t>VIDEO CARD</t>
  </si>
  <si>
    <t>DIGITAL VOICE RECORDER (ICD-PX333 plus Newer Lapel) - OGM</t>
  </si>
  <si>
    <t>VOICE RECORDER - Admin</t>
  </si>
  <si>
    <t xml:space="preserve">COMPUTER CHAIR WITHOUT ARMREST </t>
  </si>
  <si>
    <t>EXECUTIVE CHAIR WITH ARMREST</t>
  </si>
  <si>
    <t>FOLDABLE TABLE</t>
  </si>
  <si>
    <t>SOFA</t>
  </si>
  <si>
    <t>STEEL FILING CABINET - Admin</t>
  </si>
  <si>
    <t>STEEL FILING CABINET FC10 - OGM</t>
  </si>
  <si>
    <t>CSE-181</t>
  </si>
  <si>
    <t>CSE-182</t>
  </si>
  <si>
    <t>CSE-183</t>
  </si>
  <si>
    <t>CSE-184</t>
  </si>
  <si>
    <t>CSE-185</t>
  </si>
  <si>
    <t>CSE-186</t>
  </si>
  <si>
    <t>CSE-187</t>
  </si>
  <si>
    <t>CSE-188</t>
  </si>
  <si>
    <t>CSE-195</t>
  </si>
  <si>
    <t>CSE-196</t>
  </si>
  <si>
    <t>CSE-197</t>
  </si>
  <si>
    <t>CSE-198</t>
  </si>
  <si>
    <t>CSE-199</t>
  </si>
  <si>
    <t>CSE-200</t>
  </si>
  <si>
    <t>CSE-201</t>
  </si>
  <si>
    <t>CSE-396</t>
  </si>
  <si>
    <t>CSE-398</t>
  </si>
  <si>
    <t>CSE-428</t>
  </si>
  <si>
    <t>GAD SUPPLIES AND EQUIPMENT</t>
  </si>
  <si>
    <t>BLADE, HEAVY DUTY CUTTER (L500) (10PCS/ PACK)</t>
  </si>
  <si>
    <t>DIGITAL CAMERA - Admin</t>
  </si>
  <si>
    <t>STAPLER #35 WITH REMOVER</t>
  </si>
  <si>
    <t>Office Supplies</t>
  </si>
  <si>
    <t>Common Janitorial</t>
  </si>
  <si>
    <t>Common Electrical</t>
  </si>
  <si>
    <t>Common Computer</t>
  </si>
  <si>
    <t>PPE</t>
  </si>
  <si>
    <t>Other Categories</t>
  </si>
  <si>
    <t>Semi-Expendable Other Tools &amp; Equipment</t>
  </si>
  <si>
    <t>Semi-Expendable Office Equipment</t>
  </si>
  <si>
    <t>Semi-Expendable ICT</t>
  </si>
  <si>
    <t>Semi-Expendable Furnitures &amp; Fixtures</t>
  </si>
  <si>
    <t>Semi-Expendable Books</t>
  </si>
  <si>
    <t>Administrative</t>
  </si>
  <si>
    <t>Finance</t>
  </si>
  <si>
    <t>Commercial</t>
  </si>
  <si>
    <t>Technical Services</t>
  </si>
  <si>
    <t>Operations</t>
  </si>
  <si>
    <t>OGM/BOD</t>
  </si>
  <si>
    <t>TOTAL</t>
  </si>
  <si>
    <t>Other Supplies:</t>
  </si>
  <si>
    <t>Semi Expendable Machinery &amp; Equipment:</t>
  </si>
  <si>
    <t>RAGS</t>
  </si>
  <si>
    <t>kilogram</t>
  </si>
  <si>
    <t>BALLPEN (Black/Blue)</t>
  </si>
  <si>
    <t>BINDER CLIP BIG (Double Clip)</t>
  </si>
  <si>
    <t>BOND PAPER LONG</t>
  </si>
  <si>
    <t>BOND PAPER SHORT/ A4</t>
  </si>
  <si>
    <t>CSE-484</t>
  </si>
  <si>
    <t>CALCULATOR 12" digits MS-V20</t>
  </si>
  <si>
    <t>CSE-485</t>
  </si>
  <si>
    <t>CORRECTION TAPE</t>
  </si>
  <si>
    <t>GAD</t>
  </si>
  <si>
    <t>CSE-486</t>
  </si>
  <si>
    <t>CUP DISPENSER</t>
  </si>
  <si>
    <t>CSE-487</t>
  </si>
  <si>
    <t>CSE-488</t>
  </si>
  <si>
    <t>CUTTER - Heavy Duty</t>
  </si>
  <si>
    <t>CSE-489</t>
  </si>
  <si>
    <t>CSE-490</t>
  </si>
  <si>
    <t>CSE-491</t>
  </si>
  <si>
    <t>CSE-492</t>
  </si>
  <si>
    <t>CSE-493</t>
  </si>
  <si>
    <t>CSE-494</t>
  </si>
  <si>
    <t>CSE-495</t>
  </si>
  <si>
    <t>PAPER CUP</t>
  </si>
  <si>
    <t>CSE-496</t>
  </si>
  <si>
    <t>CSE-497</t>
  </si>
  <si>
    <t>CSE-498</t>
  </si>
  <si>
    <t>CSE-499</t>
  </si>
  <si>
    <t>CSE-500</t>
  </si>
  <si>
    <t>PRESS FOLDER LONG</t>
  </si>
  <si>
    <t>CSE-501</t>
  </si>
  <si>
    <t>RULER</t>
  </si>
  <si>
    <t>SCISSORS, symmetrical or asymmetrical (8")</t>
  </si>
  <si>
    <t>CSE-502</t>
  </si>
  <si>
    <t>CSE-503</t>
  </si>
  <si>
    <t>CSE-504</t>
  </si>
  <si>
    <t>STEEL CABINET</t>
  </si>
  <si>
    <t>CSE-505</t>
  </si>
  <si>
    <t>TARPAULIN 3 X 5</t>
  </si>
  <si>
    <t>CSE-506</t>
  </si>
  <si>
    <t>CSE-507</t>
  </si>
  <si>
    <t>TARPAULIN 3 X 5 - For Baranggayan</t>
  </si>
  <si>
    <t>CSE-508</t>
  </si>
  <si>
    <t>TARPAULIN 4 X 5</t>
  </si>
  <si>
    <t>TARPAULIN 4 X 5 - National Women's Month &amp; Walk in her shoes</t>
  </si>
  <si>
    <t>CSE-509</t>
  </si>
  <si>
    <t>CSE-510</t>
  </si>
  <si>
    <t>TARPAULIN 4 X 5 - R.A. 9262 VAWC</t>
  </si>
  <si>
    <t>CSE-511</t>
  </si>
  <si>
    <t>WATER DISPENSER</t>
  </si>
  <si>
    <t xml:space="preserve">MEDICAL &amp; LABORATORY SUPPLIES (FOR COVID-19) </t>
  </si>
  <si>
    <t>COTTON BALLS BIG - Operations</t>
  </si>
  <si>
    <t>FACE MASK (N94 - 10pcs/pck) - Comml</t>
  </si>
  <si>
    <t>FACE MASK (Surgical - 50pcs/box)</t>
  </si>
  <si>
    <t>DISINFECTANT SPRAY (Lysol) - Comml</t>
  </si>
  <si>
    <t>HAND SOAP, ANTI-BACTERIAL 500ML - Technical Services</t>
  </si>
  <si>
    <t>**From Medical, Dental &amp; Laboratory Supplies</t>
  </si>
  <si>
    <t>CSE-336</t>
  </si>
  <si>
    <t>SPRAY BOTTLE WITH HOLDER 50ml (brown pet bottle) - Comml</t>
  </si>
  <si>
    <t>CSE-512</t>
  </si>
  <si>
    <t>CSE-513</t>
  </si>
  <si>
    <t>CSE-514</t>
  </si>
  <si>
    <t>CSE-515</t>
  </si>
  <si>
    <t>CSE-516</t>
  </si>
  <si>
    <t>CSE-517</t>
  </si>
  <si>
    <t>CSE-518</t>
  </si>
  <si>
    <t>CSE-519</t>
  </si>
  <si>
    <t>Medical, Dental &amp; Lab Supplies</t>
  </si>
  <si>
    <t>**Additional: 4bot OGM &amp; 12bot Operations (From Medical, Dental &amp; Laboratory Supplies</t>
  </si>
  <si>
    <t>**Corrected to 2nd Qtr Sched</t>
  </si>
  <si>
    <t>**Corrected Mode from Public Bidding</t>
  </si>
  <si>
    <t>**Corrected Mode from SVP</t>
  </si>
  <si>
    <t>**Corrected to 1st Qtr Sched</t>
  </si>
  <si>
    <t>**Corrected to 1st &amp; 2nd Qtr Sched</t>
  </si>
  <si>
    <t>ALCOHOL, Ethyl, 1 gallon - OGM</t>
  </si>
  <si>
    <t>Beverly Joy B. Acierto</t>
  </si>
  <si>
    <t>**Corrected Mode from Shopping</t>
  </si>
  <si>
    <t>ALCOHOL, Isopropyl, 1 gallon</t>
  </si>
  <si>
    <t>Ronnie G. Sierva</t>
  </si>
  <si>
    <t>Engr. Joselito A. Gillera</t>
  </si>
  <si>
    <t>Checked and Reviewed by:</t>
  </si>
  <si>
    <t>Approved by:</t>
  </si>
  <si>
    <t>General Manager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</si>
</sst>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[$₱-3409]* #,##0.00_-;\-[$₱-3409]* #,##0.00_-;_-[$₱-3409]* &quot;-&quot;??_-;_-@"/>
  </numFmts>
  <fonts count="44" x14ac:knownFonts="1">
    <font>
      <sz val="11"/>
      <color rgb="FF000000"/>
      <name val="Calibri"/>
    </font>
    <font>
      <sz val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ahoma"/>
      <family val="2"/>
    </font>
    <font>
      <b/>
      <sz val="10"/>
      <name val="Tahoma"/>
      <family val="2"/>
    </font>
    <font>
      <sz val="10"/>
      <color rgb="FF000000"/>
      <name val="Tahoma"/>
      <family val="2"/>
    </font>
    <font>
      <sz val="10"/>
      <name val="Tahoma"/>
      <family val="2"/>
    </font>
    <font>
      <b/>
      <sz val="11"/>
      <color rgb="FF000000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b/>
      <sz val="12"/>
      <name val="Tahoma"/>
      <family val="2"/>
    </font>
    <font>
      <b/>
      <sz val="8"/>
      <name val="Tahoma"/>
      <family val="2"/>
    </font>
    <font>
      <b/>
      <sz val="14"/>
      <name val="Tahoma"/>
      <family val="2"/>
    </font>
    <font>
      <b/>
      <sz val="13"/>
      <name val="Tahoma"/>
      <family val="2"/>
    </font>
    <font>
      <sz val="12"/>
      <name val="Tahoma"/>
      <family val="2"/>
    </font>
    <font>
      <b/>
      <i/>
      <sz val="13"/>
      <name val="Tahoma"/>
      <family val="2"/>
    </font>
    <font>
      <sz val="13"/>
      <name val="Tahoma"/>
      <family val="2"/>
    </font>
    <font>
      <sz val="13"/>
      <color rgb="FF000000"/>
      <name val="Tahoma"/>
      <family val="2"/>
    </font>
    <font>
      <b/>
      <sz val="13"/>
      <color rgb="FF000000"/>
      <name val="Tahoma"/>
      <family val="2"/>
    </font>
    <font>
      <sz val="12"/>
      <color rgb="FF000000"/>
      <name val="Tahoma"/>
      <family val="2"/>
    </font>
    <font>
      <b/>
      <sz val="12"/>
      <color rgb="FF000000"/>
      <name val="Tahoma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Tahoma"/>
      <family val="2"/>
    </font>
    <font>
      <sz val="10"/>
      <color rgb="FFFF0000"/>
      <name val="Tahoma"/>
      <family val="2"/>
    </font>
    <font>
      <b/>
      <i/>
      <sz val="11"/>
      <name val="Tahoma"/>
      <family val="2"/>
    </font>
    <font>
      <b/>
      <sz val="16"/>
      <color rgb="FF123188"/>
      <name val="Times New Roman"/>
      <family val="1"/>
    </font>
    <font>
      <sz val="9"/>
      <color rgb="FF123188"/>
      <name val="Times New Roman"/>
      <family val="1"/>
    </font>
    <font>
      <i/>
      <sz val="10"/>
      <color rgb="FF000000"/>
      <name val="Tahoma"/>
      <family val="2"/>
    </font>
    <font>
      <i/>
      <sz val="11"/>
      <color rgb="FF000000"/>
      <name val="Tahoma"/>
      <family val="2"/>
    </font>
    <font>
      <b/>
      <sz val="8.5"/>
      <name val="Tahoma"/>
      <family val="2"/>
    </font>
    <font>
      <sz val="10"/>
      <name val="Calibri"/>
      <family val="2"/>
    </font>
    <font>
      <sz val="10"/>
      <color rgb="FF00B050"/>
      <name val="Tahoma"/>
      <family val="2"/>
    </font>
    <font>
      <sz val="10"/>
      <color theme="1"/>
      <name val="Tahoma"/>
      <family val="2"/>
    </font>
    <font>
      <b/>
      <sz val="20"/>
      <color rgb="FF123188"/>
      <name val="Times New Roman"/>
      <family val="1"/>
    </font>
    <font>
      <b/>
      <sz val="8"/>
      <color rgb="FF000000"/>
      <name val="Tahoma"/>
      <family val="2"/>
    </font>
    <font>
      <b/>
      <i/>
      <sz val="9"/>
      <color rgb="FF0000CC"/>
      <name val="Arial"/>
      <family val="2"/>
    </font>
    <font>
      <i/>
      <sz val="9"/>
      <color rgb="FF0000CC"/>
      <name val="Arial"/>
      <family val="2"/>
    </font>
    <font>
      <i/>
      <sz val="9"/>
      <name val="Arial"/>
      <family val="2"/>
    </font>
    <font>
      <i/>
      <sz val="9"/>
      <color rgb="FF000000"/>
      <name val="Arial"/>
      <family val="2"/>
    </font>
    <font>
      <sz val="11"/>
      <color rgb="FF0000FF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F4B083"/>
        <bgColor rgb="FFF4B083"/>
      </patternFill>
    </fill>
    <fill>
      <patternFill patternType="solid">
        <fgColor rgb="FF8EAADB"/>
        <bgColor rgb="FF8EAADB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FE59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8EAADB"/>
      </patternFill>
    </fill>
    <fill>
      <patternFill patternType="solid">
        <fgColor rgb="FFF2F2F2"/>
        <bgColor rgb="FFFFFFFF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</fills>
  <borders count="1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/>
      <diagonal/>
    </border>
    <border>
      <left style="medium">
        <color auto="1"/>
      </left>
      <right/>
      <top/>
      <bottom style="medium">
        <color rgb="FF000000"/>
      </bottom>
      <diagonal/>
    </border>
    <border>
      <left style="medium">
        <color auto="1"/>
      </left>
      <right/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auto="1"/>
      </top>
      <bottom style="medium">
        <color rgb="FF000000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 style="medium">
        <color auto="1"/>
      </bottom>
      <diagonal/>
    </border>
    <border>
      <left style="medium">
        <color rgb="FF000000"/>
      </left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rgb="FF000000"/>
      </left>
      <right/>
      <top style="medium">
        <color auto="1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/>
      <top style="medium">
        <color auto="1"/>
      </top>
      <bottom style="medium">
        <color rgb="FF000000"/>
      </bottom>
      <diagonal/>
    </border>
    <border>
      <left/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medium">
        <color rgb="FF000000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rgb="FF000000"/>
      </bottom>
      <diagonal/>
    </border>
    <border>
      <left style="thin">
        <color auto="1"/>
      </left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rgb="FF000000"/>
      </right>
      <top/>
      <bottom style="thin">
        <color indexed="64"/>
      </bottom>
      <diagonal/>
    </border>
    <border>
      <left style="medium">
        <color auto="1"/>
      </left>
      <right/>
      <top style="medium">
        <color rgb="FF000000"/>
      </top>
      <bottom style="medium">
        <color auto="1"/>
      </bottom>
      <diagonal/>
    </border>
    <border>
      <left/>
      <right/>
      <top style="medium">
        <color rgb="FF000000"/>
      </top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rgb="FF000000"/>
      </top>
      <bottom style="thin">
        <color indexed="64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rgb="FF000000"/>
      </left>
      <right/>
      <top style="medium">
        <color auto="1"/>
      </top>
      <bottom style="medium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1" fillId="0" borderId="7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3" fontId="25" fillId="0" borderId="0" applyFont="0" applyFill="0" applyBorder="0" applyAlignment="0" applyProtection="0"/>
  </cellStyleXfs>
  <cellXfs count="639">
    <xf numFmtId="0" fontId="0" fillId="0" borderId="0" xfId="0" applyFont="1" applyAlignment="1"/>
    <xf numFmtId="0" fontId="14" fillId="2" borderId="7" xfId="0" applyFont="1" applyFill="1" applyBorder="1" applyAlignment="1" applyProtection="1">
      <alignment horizontal="left" vertical="top" wrapText="1"/>
      <protection locked="0"/>
    </xf>
    <xf numFmtId="0" fontId="3" fillId="0" borderId="7" xfId="0" applyFont="1" applyFill="1" applyBorder="1" applyAlignment="1" applyProtection="1">
      <protection locked="0"/>
    </xf>
    <xf numFmtId="4" fontId="19" fillId="0" borderId="0" xfId="0" applyNumberFormat="1" applyFont="1" applyProtection="1">
      <protection locked="0"/>
    </xf>
    <xf numFmtId="0" fontId="19" fillId="0" borderId="0" xfId="0" applyNumberFormat="1" applyFont="1" applyAlignment="1" applyProtection="1">
      <protection locked="0"/>
    </xf>
    <xf numFmtId="4" fontId="19" fillId="0" borderId="7" xfId="0" applyNumberFormat="1" applyFont="1" applyBorder="1" applyProtection="1"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0" borderId="0" xfId="0" applyNumberFormat="1" applyFont="1" applyAlignment="1" applyProtection="1">
      <alignment horizontal="left" vertical="center" wrapText="1"/>
      <protection locked="0"/>
    </xf>
    <xf numFmtId="0" fontId="19" fillId="0" borderId="0" xfId="0" applyFont="1" applyProtection="1">
      <protection locked="0"/>
    </xf>
    <xf numFmtId="4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4" fontId="14" fillId="0" borderId="7" xfId="0" applyNumberFormat="1" applyFont="1" applyBorder="1" applyAlignment="1" applyProtection="1">
      <alignment vertical="center"/>
      <protection locked="0"/>
    </xf>
    <xf numFmtId="4" fontId="14" fillId="0" borderId="0" xfId="0" applyNumberFormat="1" applyFont="1" applyAlignment="1" applyProtection="1">
      <alignment vertical="center"/>
      <protection locked="0"/>
    </xf>
    <xf numFmtId="0" fontId="20" fillId="0" borderId="0" xfId="0" applyFont="1" applyProtection="1">
      <protection locked="0"/>
    </xf>
    <xf numFmtId="0" fontId="19" fillId="0" borderId="0" xfId="0" applyFont="1" applyAlignment="1" applyProtection="1">
      <alignment horizontal="center"/>
      <protection locked="0"/>
    </xf>
    <xf numFmtId="0" fontId="7" fillId="0" borderId="7" xfId="1" applyFont="1" applyFill="1" applyBorder="1" applyAlignment="1" applyProtection="1">
      <protection locked="0"/>
    </xf>
    <xf numFmtId="0" fontId="3" fillId="6" borderId="7" xfId="0" applyFont="1" applyFill="1" applyBorder="1" applyAlignment="1" applyProtection="1"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22" xfId="0" applyFont="1" applyFill="1" applyBorder="1" applyAlignment="1" applyProtection="1">
      <alignment horizontal="center" vertical="center" wrapText="1"/>
      <protection locked="0"/>
    </xf>
    <xf numFmtId="4" fontId="17" fillId="0" borderId="0" xfId="0" applyNumberFormat="1" applyFont="1" applyProtection="1">
      <protection locked="0"/>
    </xf>
    <xf numFmtId="0" fontId="17" fillId="0" borderId="0" xfId="0" applyFont="1" applyAlignment="1" applyProtection="1">
      <protection locked="0"/>
    </xf>
    <xf numFmtId="0" fontId="18" fillId="0" borderId="0" xfId="0" applyFont="1" applyProtection="1"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NumberFormat="1" applyFont="1" applyAlignment="1" applyProtection="1">
      <protection locked="0"/>
    </xf>
    <xf numFmtId="4" fontId="17" fillId="0" borderId="7" xfId="0" applyNumberFormat="1" applyFont="1" applyBorder="1" applyProtection="1">
      <protection locked="0"/>
    </xf>
    <xf numFmtId="0" fontId="7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NumberFormat="1" applyFont="1" applyAlignment="1" applyProtection="1">
      <protection locked="0"/>
    </xf>
    <xf numFmtId="0" fontId="3" fillId="0" borderId="0" xfId="0" applyFont="1" applyAlignment="1" applyProtection="1">
      <protection locked="0"/>
    </xf>
    <xf numFmtId="4" fontId="3" fillId="0" borderId="0" xfId="0" applyNumberFormat="1" applyFont="1" applyProtection="1">
      <protection locked="0"/>
    </xf>
    <xf numFmtId="0" fontId="5" fillId="0" borderId="0" xfId="0" applyNumberFormat="1" applyFont="1" applyAlignment="1" applyProtection="1">
      <protection locked="0"/>
    </xf>
    <xf numFmtId="4" fontId="5" fillId="0" borderId="7" xfId="0" applyNumberFormat="1" applyFont="1" applyBorder="1" applyProtection="1">
      <protection locked="0"/>
    </xf>
    <xf numFmtId="0" fontId="9" fillId="3" borderId="32" xfId="0" applyFont="1" applyFill="1" applyBorder="1" applyAlignment="1" applyProtection="1">
      <alignment horizontal="center" vertical="center" wrapText="1"/>
    </xf>
    <xf numFmtId="4" fontId="11" fillId="3" borderId="32" xfId="0" applyNumberFormat="1" applyFont="1" applyFill="1" applyBorder="1" applyAlignment="1" applyProtection="1">
      <alignment horizontal="center" vertical="center" wrapText="1"/>
    </xf>
    <xf numFmtId="4" fontId="11" fillId="3" borderId="20" xfId="0" applyNumberFormat="1" applyFont="1" applyFill="1" applyBorder="1" applyAlignment="1" applyProtection="1">
      <alignment horizontal="center" vertical="center" wrapText="1"/>
    </xf>
    <xf numFmtId="0" fontId="7" fillId="4" borderId="29" xfId="1" applyFont="1" applyFill="1" applyBorder="1" applyAlignment="1" applyProtection="1">
      <alignment horizontal="center" vertical="center"/>
    </xf>
    <xf numFmtId="0" fontId="7" fillId="4" borderId="29" xfId="1" applyNumberFormat="1" applyFont="1" applyFill="1" applyBorder="1" applyAlignment="1" applyProtection="1">
      <alignment horizontal="left" vertical="center"/>
    </xf>
    <xf numFmtId="0" fontId="6" fillId="0" borderId="30" xfId="0" applyFont="1" applyFill="1" applyBorder="1" applyAlignment="1" applyProtection="1">
      <alignment horizontal="center" vertical="center" wrapText="1"/>
    </xf>
    <xf numFmtId="0" fontId="6" fillId="5" borderId="11" xfId="0" applyFont="1" applyFill="1" applyBorder="1" applyAlignment="1" applyProtection="1">
      <alignment horizontal="center" vertical="center" wrapText="1"/>
    </xf>
    <xf numFmtId="0" fontId="6" fillId="0" borderId="27" xfId="0" applyFont="1" applyFill="1" applyBorder="1" applyAlignment="1" applyProtection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 wrapText="1"/>
    </xf>
    <xf numFmtId="0" fontId="7" fillId="4" borderId="5" xfId="1" applyFont="1" applyFill="1" applyBorder="1" applyAlignment="1" applyProtection="1">
      <alignment horizontal="center" vertical="center"/>
    </xf>
    <xf numFmtId="0" fontId="7" fillId="4" borderId="5" xfId="1" applyNumberFormat="1" applyFont="1" applyFill="1" applyBorder="1" applyAlignment="1" applyProtection="1">
      <alignment horizontal="left" vertical="center"/>
    </xf>
    <xf numFmtId="0" fontId="5" fillId="0" borderId="7" xfId="0" applyFont="1" applyBorder="1" applyAlignment="1" applyProtection="1">
      <protection locked="0"/>
    </xf>
    <xf numFmtId="0" fontId="7" fillId="4" borderId="5" xfId="1" applyFont="1" applyFill="1" applyBorder="1" applyAlignment="1" applyProtection="1">
      <alignment vertical="center" wrapText="1"/>
    </xf>
    <xf numFmtId="4" fontId="7" fillId="4" borderId="5" xfId="1" applyNumberFormat="1" applyFont="1" applyFill="1" applyBorder="1" applyAlignment="1" applyProtection="1">
      <alignment vertical="center" wrapText="1"/>
    </xf>
    <xf numFmtId="0" fontId="7" fillId="4" borderId="5" xfId="1" applyNumberFormat="1" applyFont="1" applyFill="1" applyBorder="1" applyAlignment="1" applyProtection="1">
      <alignment horizontal="center" vertical="center" wrapText="1"/>
    </xf>
    <xf numFmtId="0" fontId="7" fillId="4" borderId="29" xfId="1" applyFont="1" applyFill="1" applyBorder="1" applyAlignment="1" applyProtection="1">
      <alignment vertical="center" wrapText="1"/>
    </xf>
    <xf numFmtId="4" fontId="7" fillId="4" borderId="29" xfId="1" applyNumberFormat="1" applyFont="1" applyFill="1" applyBorder="1" applyAlignment="1" applyProtection="1">
      <alignment vertical="center" wrapText="1"/>
    </xf>
    <xf numFmtId="0" fontId="7" fillId="4" borderId="29" xfId="1" applyNumberFormat="1" applyFont="1" applyFill="1" applyBorder="1" applyAlignment="1" applyProtection="1">
      <alignment horizontal="center" vertical="center" wrapText="1"/>
    </xf>
    <xf numFmtId="0" fontId="6" fillId="5" borderId="22" xfId="0" applyFont="1" applyFill="1" applyBorder="1" applyAlignment="1" applyProtection="1">
      <alignment horizontal="center" vertical="center" wrapText="1"/>
    </xf>
    <xf numFmtId="4" fontId="6" fillId="5" borderId="22" xfId="0" applyNumberFormat="1" applyFont="1" applyFill="1" applyBorder="1" applyAlignment="1" applyProtection="1">
      <alignment horizontal="center" vertical="center" wrapText="1"/>
    </xf>
    <xf numFmtId="0" fontId="7" fillId="4" borderId="28" xfId="1" applyFont="1" applyFill="1" applyBorder="1" applyAlignment="1" applyProtection="1">
      <alignment horizontal="left" vertical="center"/>
    </xf>
    <xf numFmtId="0" fontId="7" fillId="4" borderId="5" xfId="1" applyFont="1" applyFill="1" applyBorder="1" applyAlignment="1" applyProtection="1">
      <alignment vertical="center" wrapText="1"/>
      <protection locked="0"/>
    </xf>
    <xf numFmtId="0" fontId="7" fillId="4" borderId="29" xfId="1" applyFont="1" applyFill="1" applyBorder="1" applyAlignment="1" applyProtection="1">
      <alignment vertical="center" wrapText="1"/>
      <protection locked="0"/>
    </xf>
    <xf numFmtId="0" fontId="6" fillId="7" borderId="9" xfId="0" applyNumberFormat="1" applyFont="1" applyFill="1" applyBorder="1" applyAlignment="1" applyProtection="1">
      <alignment horizontal="left" vertical="center" wrapText="1"/>
      <protection locked="0"/>
    </xf>
    <xf numFmtId="0" fontId="6" fillId="7" borderId="14" xfId="0" applyNumberFormat="1" applyFont="1" applyFill="1" applyBorder="1" applyAlignment="1" applyProtection="1">
      <alignment horizontal="left" vertical="center" wrapText="1"/>
      <protection locked="0"/>
    </xf>
    <xf numFmtId="0" fontId="6" fillId="4" borderId="18" xfId="0" applyFont="1" applyFill="1" applyBorder="1" applyAlignment="1" applyProtection="1">
      <alignment vertical="center" wrapText="1"/>
      <protection locked="0"/>
    </xf>
    <xf numFmtId="4" fontId="6" fillId="4" borderId="18" xfId="0" applyNumberFormat="1" applyFont="1" applyFill="1" applyBorder="1" applyAlignment="1" applyProtection="1">
      <alignment vertical="center" wrapText="1"/>
      <protection locked="0"/>
    </xf>
    <xf numFmtId="0" fontId="4" fillId="4" borderId="5" xfId="0" applyFont="1" applyFill="1" applyBorder="1" applyAlignment="1" applyProtection="1">
      <alignment vertical="center" wrapText="1"/>
      <protection locked="0"/>
    </xf>
    <xf numFmtId="0" fontId="6" fillId="4" borderId="5" xfId="0" applyFont="1" applyFill="1" applyBorder="1" applyAlignment="1" applyProtection="1">
      <alignment vertical="center" wrapText="1"/>
      <protection locked="0"/>
    </xf>
    <xf numFmtId="4" fontId="6" fillId="4" borderId="5" xfId="0" applyNumberFormat="1" applyFont="1" applyFill="1" applyBorder="1" applyAlignment="1" applyProtection="1">
      <alignment vertical="center" wrapText="1"/>
      <protection locked="0"/>
    </xf>
    <xf numFmtId="4" fontId="4" fillId="4" borderId="5" xfId="0" applyNumberFormat="1" applyFont="1" applyFill="1" applyBorder="1" applyAlignment="1" applyProtection="1">
      <alignment vertical="center" wrapText="1"/>
      <protection locked="0"/>
    </xf>
    <xf numFmtId="4" fontId="6" fillId="4" borderId="6" xfId="0" applyNumberFormat="1" applyFont="1" applyFill="1" applyBorder="1" applyAlignment="1" applyProtection="1">
      <alignment vertical="center" wrapText="1"/>
      <protection locked="0"/>
    </xf>
    <xf numFmtId="0" fontId="13" fillId="0" borderId="0" xfId="0" applyFont="1" applyAlignment="1" applyProtection="1">
      <alignment horizontal="right" vertical="center" wrapText="1"/>
    </xf>
    <xf numFmtId="0" fontId="15" fillId="0" borderId="0" xfId="0" applyNumberFormat="1" applyFont="1" applyAlignment="1" applyProtection="1">
      <alignment horizontal="left" vertical="center"/>
    </xf>
    <xf numFmtId="0" fontId="3" fillId="0" borderId="7" xfId="0" applyFont="1" applyFill="1" applyBorder="1" applyAlignment="1" applyProtection="1"/>
    <xf numFmtId="0" fontId="16" fillId="0" borderId="0" xfId="0" applyFont="1" applyAlignment="1" applyProtection="1">
      <alignment vertical="center" wrapText="1"/>
    </xf>
    <xf numFmtId="4" fontId="16" fillId="0" borderId="0" xfId="0" applyNumberFormat="1" applyFont="1" applyAlignment="1" applyProtection="1">
      <alignment vertical="center" wrapText="1"/>
    </xf>
    <xf numFmtId="0" fontId="16" fillId="0" borderId="0" xfId="0" applyNumberFormat="1" applyFont="1" applyAlignment="1" applyProtection="1">
      <alignment horizontal="center" vertical="center" wrapText="1"/>
    </xf>
    <xf numFmtId="4" fontId="16" fillId="0" borderId="7" xfId="0" applyNumberFormat="1" applyFont="1" applyBorder="1" applyAlignment="1" applyProtection="1">
      <alignment vertical="center" wrapText="1"/>
    </xf>
    <xf numFmtId="0" fontId="16" fillId="0" borderId="0" xfId="0" applyNumberFormat="1" applyFont="1" applyAlignment="1" applyProtection="1">
      <alignment vertical="center" wrapText="1"/>
    </xf>
    <xf numFmtId="0" fontId="15" fillId="0" borderId="0" xfId="0" applyNumberFormat="1" applyFont="1" applyAlignment="1" applyProtection="1">
      <alignment horizontal="left" vertical="center" wrapText="1"/>
    </xf>
    <xf numFmtId="49" fontId="6" fillId="7" borderId="22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9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14" xfId="0" applyNumberFormat="1" applyFont="1" applyFill="1" applyBorder="1" applyAlignment="1" applyProtection="1">
      <alignment horizontal="left" vertical="center" wrapText="1"/>
      <protection locked="0"/>
    </xf>
    <xf numFmtId="4" fontId="7" fillId="4" borderId="34" xfId="1" applyNumberFormat="1" applyFont="1" applyFill="1" applyBorder="1" applyAlignment="1" applyProtection="1">
      <alignment vertical="center" wrapText="1"/>
    </xf>
    <xf numFmtId="0" fontId="6" fillId="7" borderId="22" xfId="0" applyNumberFormat="1" applyFont="1" applyFill="1" applyBorder="1" applyAlignment="1" applyProtection="1">
      <alignment horizontal="left" vertical="center" wrapText="1"/>
      <protection locked="0"/>
    </xf>
    <xf numFmtId="0" fontId="6" fillId="5" borderId="14" xfId="0" applyFont="1" applyFill="1" applyBorder="1" applyAlignment="1" applyProtection="1">
      <alignment horizontal="center" vertical="center" wrapText="1"/>
      <protection locked="0"/>
    </xf>
    <xf numFmtId="4" fontId="6" fillId="5" borderId="14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9" xfId="0" applyFont="1" applyFill="1" applyBorder="1" applyAlignment="1" applyProtection="1">
      <alignment horizontal="center" vertical="center" wrapText="1"/>
      <protection locked="0"/>
    </xf>
    <xf numFmtId="4" fontId="6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22" xfId="0" applyFont="1" applyFill="1" applyBorder="1" applyAlignment="1" applyProtection="1">
      <alignment horizontal="center" vertical="center" wrapText="1"/>
      <protection locked="0"/>
    </xf>
    <xf numFmtId="4" fontId="6" fillId="5" borderId="22" xfId="0" applyNumberFormat="1" applyFont="1" applyFill="1" applyBorder="1" applyAlignment="1" applyProtection="1">
      <alignment horizontal="center" vertical="center" wrapText="1"/>
      <protection locked="0"/>
    </xf>
    <xf numFmtId="4" fontId="6" fillId="5" borderId="22" xfId="0" applyNumberFormat="1" applyFont="1" applyFill="1" applyBorder="1" applyAlignment="1" applyProtection="1">
      <alignment vertical="center" wrapText="1"/>
      <protection locked="0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2" fontId="7" fillId="4" borderId="29" xfId="1" applyNumberFormat="1" applyFont="1" applyFill="1" applyBorder="1" applyAlignment="1" applyProtection="1">
      <alignment horizontal="center" vertical="center" wrapText="1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12" xfId="0" applyFont="1" applyFill="1" applyBorder="1" applyAlignment="1" applyProtection="1">
      <alignment horizontal="center" vertical="center" wrapText="1"/>
      <protection locked="0"/>
    </xf>
    <xf numFmtId="0" fontId="6" fillId="2" borderId="31" xfId="0" applyFont="1" applyFill="1" applyBorder="1" applyAlignment="1" applyProtection="1">
      <alignment horizontal="center" vertical="center" wrapText="1"/>
      <protection locked="0"/>
    </xf>
    <xf numFmtId="0" fontId="6" fillId="2" borderId="27" xfId="0" applyFont="1" applyFill="1" applyBorder="1" applyAlignment="1" applyProtection="1">
      <alignment horizontal="center" vertical="center" wrapText="1"/>
      <protection locked="0"/>
    </xf>
    <xf numFmtId="0" fontId="6" fillId="7" borderId="31" xfId="0" applyNumberFormat="1" applyFont="1" applyFill="1" applyBorder="1" applyAlignment="1" applyProtection="1">
      <alignment horizontal="left" vertical="center" wrapText="1"/>
      <protection locked="0"/>
    </xf>
    <xf numFmtId="0" fontId="6" fillId="2" borderId="30" xfId="0" applyFont="1" applyFill="1" applyBorder="1" applyAlignment="1" applyProtection="1">
      <alignment horizontal="center" vertical="center" wrapText="1"/>
      <protection locked="0"/>
    </xf>
    <xf numFmtId="0" fontId="6" fillId="7" borderId="22" xfId="0" applyFont="1" applyFill="1" applyBorder="1" applyAlignment="1" applyProtection="1">
      <alignment horizontal="left" vertical="center" wrapText="1"/>
      <protection locked="0"/>
    </xf>
    <xf numFmtId="0" fontId="6" fillId="2" borderId="37" xfId="0" applyFont="1" applyFill="1" applyBorder="1" applyAlignment="1" applyProtection="1">
      <alignment horizontal="center" vertical="center" wrapText="1"/>
      <protection locked="0"/>
    </xf>
    <xf numFmtId="49" fontId="6" fillId="0" borderId="40" xfId="0" applyNumberFormat="1" applyFont="1" applyFill="1" applyBorder="1" applyAlignment="1" applyProtection="1">
      <alignment horizontal="left" vertical="center" wrapText="1"/>
      <protection locked="0"/>
    </xf>
    <xf numFmtId="0" fontId="6" fillId="5" borderId="31" xfId="0" applyFont="1" applyFill="1" applyBorder="1" applyAlignment="1" applyProtection="1">
      <alignment horizontal="center" vertical="center" wrapText="1"/>
      <protection locked="0"/>
    </xf>
    <xf numFmtId="4" fontId="6" fillId="5" borderId="31" xfId="0" applyNumberFormat="1" applyFont="1" applyFill="1" applyBorder="1" applyAlignment="1" applyProtection="1">
      <alignment horizontal="center" vertical="center" wrapText="1"/>
      <protection locked="0"/>
    </xf>
    <xf numFmtId="49" fontId="6" fillId="7" borderId="27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7" fillId="4" borderId="29" xfId="46" applyFont="1" applyFill="1" applyBorder="1" applyAlignment="1" applyProtection="1">
      <alignment horizontal="center" vertical="center" wrapText="1"/>
    </xf>
    <xf numFmtId="0" fontId="6" fillId="5" borderId="30" xfId="0" applyFont="1" applyFill="1" applyBorder="1" applyAlignment="1" applyProtection="1">
      <alignment horizontal="center" vertical="center" wrapText="1"/>
      <protection locked="0"/>
    </xf>
    <xf numFmtId="4" fontId="6" fillId="5" borderId="30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27" xfId="0" applyFont="1" applyFill="1" applyBorder="1" applyAlignment="1" applyProtection="1">
      <alignment horizontal="center" vertical="center" wrapText="1"/>
      <protection locked="0"/>
    </xf>
    <xf numFmtId="4" fontId="6" fillId="5" borderId="27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2" xfId="1" applyNumberFormat="1" applyFont="1" applyFill="1" applyBorder="1" applyAlignment="1" applyProtection="1">
      <alignment horizontal="left" vertical="center" wrapText="1"/>
      <protection locked="0"/>
    </xf>
    <xf numFmtId="0" fontId="5" fillId="0" borderId="22" xfId="1" applyFont="1" applyFill="1" applyBorder="1" applyAlignment="1" applyProtection="1">
      <alignment horizontal="center" vertical="center" wrapText="1"/>
      <protection locked="0"/>
    </xf>
    <xf numFmtId="49" fontId="6" fillId="7" borderId="42" xfId="0" applyNumberFormat="1" applyFont="1" applyFill="1" applyBorder="1" applyAlignment="1" applyProtection="1">
      <alignment horizontal="left" vertical="center" wrapText="1"/>
      <protection locked="0"/>
    </xf>
    <xf numFmtId="0" fontId="6" fillId="2" borderId="41" xfId="0" applyFont="1" applyFill="1" applyBorder="1" applyAlignment="1" applyProtection="1">
      <alignment horizontal="center" vertical="center" wrapText="1"/>
      <protection locked="0"/>
    </xf>
    <xf numFmtId="0" fontId="6" fillId="5" borderId="12" xfId="0" applyFont="1" applyFill="1" applyBorder="1" applyAlignment="1" applyProtection="1">
      <alignment horizontal="center" vertical="center" wrapText="1"/>
      <protection locked="0"/>
    </xf>
    <xf numFmtId="0" fontId="6" fillId="0" borderId="22" xfId="1" applyNumberFormat="1" applyFont="1" applyFill="1" applyBorder="1" applyAlignment="1" applyProtection="1">
      <alignment horizontal="left" vertical="center" wrapText="1"/>
      <protection locked="0"/>
    </xf>
    <xf numFmtId="0" fontId="6" fillId="7" borderId="12" xfId="0" applyNumberFormat="1" applyFont="1" applyFill="1" applyBorder="1" applyAlignment="1" applyProtection="1">
      <alignment horizontal="left" vertical="center" wrapText="1"/>
      <protection locked="0"/>
    </xf>
    <xf numFmtId="0" fontId="5" fillId="0" borderId="31" xfId="1" applyFont="1" applyFill="1" applyBorder="1" applyAlignment="1" applyProtection="1">
      <alignment horizontal="center" vertical="center" wrapText="1"/>
      <protection locked="0"/>
    </xf>
    <xf numFmtId="0" fontId="5" fillId="0" borderId="27" xfId="1" applyFont="1" applyFill="1" applyBorder="1" applyAlignment="1" applyProtection="1">
      <alignment horizontal="center" vertical="center" wrapText="1"/>
      <protection locked="0"/>
    </xf>
    <xf numFmtId="43" fontId="7" fillId="4" borderId="39" xfId="46" applyFont="1" applyFill="1" applyBorder="1" applyAlignment="1" applyProtection="1">
      <alignment horizontal="center" vertical="center" wrapText="1"/>
    </xf>
    <xf numFmtId="0" fontId="6" fillId="7" borderId="12" xfId="0" applyFont="1" applyFill="1" applyBorder="1" applyAlignment="1" applyProtection="1">
      <alignment horizontal="left" vertical="center" wrapText="1"/>
      <protection locked="0"/>
    </xf>
    <xf numFmtId="0" fontId="6" fillId="7" borderId="44" xfId="0" applyFont="1" applyFill="1" applyBorder="1" applyAlignment="1" applyProtection="1">
      <alignment horizontal="left" vertical="center" wrapText="1"/>
      <protection locked="0"/>
    </xf>
    <xf numFmtId="0" fontId="6" fillId="6" borderId="27" xfId="0" applyFont="1" applyFill="1" applyBorder="1" applyAlignment="1" applyProtection="1">
      <alignment horizontal="center" vertical="center" wrapText="1"/>
    </xf>
    <xf numFmtId="49" fontId="6" fillId="6" borderId="22" xfId="0" applyNumberFormat="1" applyFont="1" applyFill="1" applyBorder="1" applyAlignment="1" applyProtection="1">
      <alignment horizontal="center" vertical="center" wrapText="1"/>
    </xf>
    <xf numFmtId="4" fontId="3" fillId="0" borderId="7" xfId="0" applyNumberFormat="1" applyFont="1" applyFill="1" applyBorder="1" applyAlignment="1" applyProtection="1">
      <protection locked="0"/>
    </xf>
    <xf numFmtId="0" fontId="6" fillId="2" borderId="35" xfId="0" applyFont="1" applyFill="1" applyBorder="1" applyAlignment="1" applyProtection="1">
      <alignment horizontal="center" vertical="center" wrapText="1"/>
      <protection locked="0"/>
    </xf>
    <xf numFmtId="0" fontId="6" fillId="2" borderId="38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horizontal="left" vertical="center"/>
    </xf>
    <xf numFmtId="0" fontId="8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protection locked="0"/>
    </xf>
    <xf numFmtId="0" fontId="9" fillId="0" borderId="0" xfId="0" applyNumberFormat="1" applyFont="1" applyAlignment="1" applyProtection="1">
      <alignment horizontal="left" vertical="center"/>
    </xf>
    <xf numFmtId="0" fontId="14" fillId="0" borderId="7" xfId="0" applyFont="1" applyBorder="1" applyAlignment="1" applyProtection="1">
      <alignment vertical="center"/>
      <protection locked="0"/>
    </xf>
    <xf numFmtId="4" fontId="7" fillId="4" borderId="48" xfId="1" applyNumberFormat="1" applyFont="1" applyFill="1" applyBorder="1" applyAlignment="1" applyProtection="1">
      <alignment vertical="center" wrapText="1"/>
    </xf>
    <xf numFmtId="0" fontId="3" fillId="10" borderId="49" xfId="0" applyFont="1" applyFill="1" applyBorder="1" applyAlignment="1" applyProtection="1">
      <protection locked="0"/>
    </xf>
    <xf numFmtId="0" fontId="3" fillId="10" borderId="51" xfId="0" applyFont="1" applyFill="1" applyBorder="1" applyAlignment="1" applyProtection="1">
      <protection locked="0"/>
    </xf>
    <xf numFmtId="0" fontId="3" fillId="0" borderId="51" xfId="0" applyFont="1" applyFill="1" applyBorder="1" applyAlignment="1" applyProtection="1">
      <protection locked="0"/>
    </xf>
    <xf numFmtId="4" fontId="7" fillId="11" borderId="29" xfId="1" applyNumberFormat="1" applyFont="1" applyFill="1" applyBorder="1" applyAlignment="1" applyProtection="1">
      <alignment vertical="center" wrapText="1"/>
    </xf>
    <xf numFmtId="4" fontId="7" fillId="4" borderId="52" xfId="1" applyNumberFormat="1" applyFont="1" applyFill="1" applyBorder="1" applyAlignment="1" applyProtection="1">
      <alignment vertical="center" wrapText="1"/>
    </xf>
    <xf numFmtId="0" fontId="4" fillId="3" borderId="32" xfId="0" applyFont="1" applyFill="1" applyBorder="1" applyAlignment="1" applyProtection="1">
      <alignment horizontal="center" vertical="center" wrapText="1"/>
    </xf>
    <xf numFmtId="0" fontId="3" fillId="8" borderId="52" xfId="0" applyFont="1" applyFill="1" applyBorder="1" applyAlignment="1" applyProtection="1">
      <protection locked="0"/>
    </xf>
    <xf numFmtId="0" fontId="7" fillId="4" borderId="28" xfId="1" applyFont="1" applyFill="1" applyBorder="1" applyAlignment="1" applyProtection="1">
      <alignment vertical="center"/>
    </xf>
    <xf numFmtId="0" fontId="7" fillId="4" borderId="29" xfId="1" applyFont="1" applyFill="1" applyBorder="1" applyAlignment="1" applyProtection="1">
      <alignment vertical="center"/>
    </xf>
    <xf numFmtId="0" fontId="7" fillId="4" borderId="29" xfId="1" applyFont="1" applyFill="1" applyBorder="1" applyAlignment="1" applyProtection="1">
      <alignment vertical="center"/>
      <protection locked="0"/>
    </xf>
    <xf numFmtId="0" fontId="6" fillId="7" borderId="27" xfId="0" applyNumberFormat="1" applyFont="1" applyFill="1" applyBorder="1" applyAlignment="1" applyProtection="1">
      <alignment horizontal="left" vertical="center" wrapText="1"/>
      <protection locked="0"/>
    </xf>
    <xf numFmtId="0" fontId="5" fillId="0" borderId="27" xfId="1" applyNumberFormat="1" applyFont="1" applyFill="1" applyBorder="1" applyAlignment="1" applyProtection="1">
      <alignment horizontal="left" vertical="center" wrapText="1"/>
      <protection locked="0"/>
    </xf>
    <xf numFmtId="0" fontId="7" fillId="11" borderId="28" xfId="1" applyFont="1" applyFill="1" applyBorder="1" applyAlignment="1" applyProtection="1">
      <alignment vertical="center"/>
      <protection locked="0"/>
    </xf>
    <xf numFmtId="0" fontId="6" fillId="4" borderId="29" xfId="0" applyFont="1" applyFill="1" applyBorder="1" applyAlignment="1" applyProtection="1">
      <alignment vertical="center" wrapText="1"/>
      <protection locked="0"/>
    </xf>
    <xf numFmtId="4" fontId="6" fillId="4" borderId="29" xfId="0" applyNumberFormat="1" applyFont="1" applyFill="1" applyBorder="1" applyAlignment="1" applyProtection="1">
      <alignment vertical="center" wrapText="1"/>
      <protection locked="0"/>
    </xf>
    <xf numFmtId="0" fontId="31" fillId="0" borderId="7" xfId="0" applyFont="1" applyFill="1" applyBorder="1" applyAlignment="1" applyProtection="1">
      <protection locked="0"/>
    </xf>
    <xf numFmtId="0" fontId="6" fillId="7" borderId="22" xfId="0" applyFont="1" applyFill="1" applyBorder="1" applyAlignment="1" applyProtection="1">
      <alignment horizontal="left" vertical="center" wrapText="1"/>
    </xf>
    <xf numFmtId="49" fontId="6" fillId="7" borderId="7" xfId="0" applyNumberFormat="1" applyFont="1" applyFill="1" applyBorder="1" applyAlignment="1" applyProtection="1">
      <alignment horizontal="left" vertical="center" wrapText="1"/>
      <protection locked="0"/>
    </xf>
    <xf numFmtId="0" fontId="6" fillId="7" borderId="44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37" xfId="0" applyNumberFormat="1" applyFont="1" applyFill="1" applyBorder="1" applyAlignment="1" applyProtection="1">
      <alignment horizontal="left" vertical="center" wrapText="1"/>
      <protection locked="0"/>
    </xf>
    <xf numFmtId="0" fontId="6" fillId="0" borderId="22" xfId="1" applyFont="1" applyFill="1" applyBorder="1" applyAlignment="1" applyProtection="1">
      <alignment horizontal="center" vertical="center" wrapText="1"/>
      <protection locked="0"/>
    </xf>
    <xf numFmtId="4" fontId="6" fillId="5" borderId="12" xfId="0" applyNumberFormat="1" applyFont="1" applyFill="1" applyBorder="1" applyAlignment="1" applyProtection="1">
      <alignment horizontal="center" vertical="center" wrapText="1"/>
      <protection locked="0"/>
    </xf>
    <xf numFmtId="49" fontId="6" fillId="7" borderId="56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4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27" xfId="0" applyFont="1" applyFill="1" applyBorder="1" applyAlignment="1" applyProtection="1">
      <alignment horizontal="center" vertical="center" wrapText="1"/>
      <protection locked="0"/>
    </xf>
    <xf numFmtId="0" fontId="35" fillId="2" borderId="14" xfId="0" applyFont="1" applyFill="1" applyBorder="1" applyAlignment="1" applyProtection="1">
      <alignment horizontal="center" vertical="center" wrapText="1"/>
      <protection locked="0"/>
    </xf>
    <xf numFmtId="49" fontId="6" fillId="7" borderId="53" xfId="0" applyNumberFormat="1" applyFont="1" applyFill="1" applyBorder="1" applyAlignment="1" applyProtection="1">
      <alignment horizontal="left" vertical="center" wrapText="1"/>
      <protection locked="0"/>
    </xf>
    <xf numFmtId="0" fontId="35" fillId="2" borderId="27" xfId="0" applyFont="1" applyFill="1" applyBorder="1" applyAlignment="1" applyProtection="1">
      <alignment horizontal="center" vertical="center" wrapText="1"/>
      <protection locked="0"/>
    </xf>
    <xf numFmtId="0" fontId="6" fillId="2" borderId="56" xfId="0" applyFont="1" applyFill="1" applyBorder="1" applyAlignment="1" applyProtection="1">
      <alignment horizontal="center" vertical="center" wrapText="1"/>
      <protection locked="0"/>
    </xf>
    <xf numFmtId="4" fontId="6" fillId="5" borderId="38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30" xfId="0" applyNumberFormat="1" applyFont="1" applyFill="1" applyBorder="1" applyAlignment="1" applyProtection="1">
      <alignment horizontal="left" vertical="center" wrapText="1"/>
      <protection locked="0"/>
    </xf>
    <xf numFmtId="0" fontId="6" fillId="0" borderId="22" xfId="0" applyFont="1" applyFill="1" applyBorder="1" applyAlignment="1" applyProtection="1">
      <alignment horizontal="center" vertical="center" wrapText="1"/>
      <protection locked="0"/>
    </xf>
    <xf numFmtId="0" fontId="14" fillId="2" borderId="7" xfId="0" applyFont="1" applyFill="1" applyBorder="1" applyAlignment="1" applyProtection="1">
      <alignment vertical="center"/>
      <protection locked="0"/>
    </xf>
    <xf numFmtId="49" fontId="6" fillId="7" borderId="40" xfId="0" applyNumberFormat="1" applyFont="1" applyFill="1" applyBorder="1" applyAlignment="1" applyProtection="1">
      <alignment horizontal="left" vertical="center" wrapText="1"/>
      <protection locked="0"/>
    </xf>
    <xf numFmtId="49" fontId="6" fillId="7" borderId="37" xfId="0" applyNumberFormat="1" applyFont="1" applyFill="1" applyBorder="1" applyAlignment="1" applyProtection="1">
      <alignment horizontal="left" vertical="center" wrapText="1"/>
      <protection locked="0"/>
    </xf>
    <xf numFmtId="0" fontId="6" fillId="0" borderId="27" xfId="0" applyFont="1" applyFill="1" applyBorder="1" applyAlignment="1" applyProtection="1">
      <alignment horizontal="center" vertical="center" wrapText="1"/>
      <protection locked="0"/>
    </xf>
    <xf numFmtId="0" fontId="6" fillId="0" borderId="31" xfId="0" applyFont="1" applyFill="1" applyBorder="1" applyAlignment="1" applyProtection="1">
      <alignment horizontal="center" vertical="center" wrapText="1"/>
      <protection locked="0"/>
    </xf>
    <xf numFmtId="0" fontId="9" fillId="4" borderId="29" xfId="1" applyFont="1" applyFill="1" applyBorder="1" applyAlignment="1" applyProtection="1">
      <alignment vertical="center"/>
    </xf>
    <xf numFmtId="43" fontId="6" fillId="0" borderId="22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31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40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7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9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27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29" xfId="0" applyFont="1" applyFill="1" applyBorder="1" applyAlignment="1" applyProtection="1">
      <alignment horizontal="center" vertical="center"/>
    </xf>
    <xf numFmtId="0" fontId="26" fillId="4" borderId="29" xfId="0" applyNumberFormat="1" applyFont="1" applyFill="1" applyBorder="1" applyAlignment="1" applyProtection="1">
      <alignment horizontal="left" vertical="center"/>
    </xf>
    <xf numFmtId="0" fontId="7" fillId="4" borderId="29" xfId="0" applyFont="1" applyFill="1" applyBorder="1" applyAlignment="1" applyProtection="1">
      <alignment vertical="center" wrapText="1"/>
    </xf>
    <xf numFmtId="4" fontId="7" fillId="4" borderId="29" xfId="0" applyNumberFormat="1" applyFont="1" applyFill="1" applyBorder="1" applyAlignment="1" applyProtection="1">
      <alignment vertical="center" wrapText="1"/>
    </xf>
    <xf numFmtId="0" fontId="7" fillId="4" borderId="28" xfId="1" applyFont="1" applyFill="1" applyBorder="1" applyAlignment="1" applyProtection="1">
      <alignment vertical="center"/>
      <protection locked="0"/>
    </xf>
    <xf numFmtId="0" fontId="7" fillId="4" borderId="5" xfId="0" applyFont="1" applyFill="1" applyBorder="1" applyAlignment="1" applyProtection="1">
      <alignment horizontal="left" vertical="center"/>
    </xf>
    <xf numFmtId="0" fontId="26" fillId="4" borderId="5" xfId="0" applyFont="1" applyFill="1" applyBorder="1" applyAlignment="1" applyProtection="1">
      <alignment horizontal="left" vertical="center"/>
    </xf>
    <xf numFmtId="0" fontId="7" fillId="4" borderId="5" xfId="0" applyFont="1" applyFill="1" applyBorder="1" applyAlignment="1" applyProtection="1">
      <alignment vertical="center" wrapText="1"/>
    </xf>
    <xf numFmtId="4" fontId="7" fillId="4" borderId="5" xfId="0" applyNumberFormat="1" applyFont="1" applyFill="1" applyBorder="1" applyAlignment="1" applyProtection="1">
      <alignment vertical="center" wrapText="1"/>
    </xf>
    <xf numFmtId="0" fontId="7" fillId="4" borderId="5" xfId="0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/>
    <xf numFmtId="0" fontId="0" fillId="0" borderId="0" xfId="0" applyFont="1" applyAlignment="1" applyProtection="1">
      <protection locked="0"/>
    </xf>
    <xf numFmtId="0" fontId="7" fillId="4" borderId="29" xfId="0" applyNumberFormat="1" applyFont="1" applyFill="1" applyBorder="1" applyAlignment="1" applyProtection="1">
      <alignment horizontal="right" vertical="center" wrapText="1"/>
    </xf>
    <xf numFmtId="0" fontId="7" fillId="4" borderId="29" xfId="1" applyNumberFormat="1" applyFont="1" applyFill="1" applyBorder="1" applyAlignment="1" applyProtection="1">
      <alignment horizontal="right" vertical="center" wrapText="1"/>
    </xf>
    <xf numFmtId="1" fontId="36" fillId="12" borderId="1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NumberFormat="1" applyFont="1" applyAlignment="1" applyProtection="1">
      <alignment horizontal="center" vertical="center" wrapText="1"/>
    </xf>
    <xf numFmtId="0" fontId="6" fillId="5" borderId="58" xfId="0" applyFont="1" applyFill="1" applyBorder="1" applyAlignment="1" applyProtection="1">
      <alignment horizontal="center" vertical="center" wrapText="1"/>
      <protection locked="0"/>
    </xf>
    <xf numFmtId="0" fontId="6" fillId="0" borderId="59" xfId="0" applyFont="1" applyFill="1" applyBorder="1" applyAlignment="1" applyProtection="1">
      <alignment horizontal="center" vertical="center" wrapText="1"/>
    </xf>
    <xf numFmtId="0" fontId="6" fillId="2" borderId="59" xfId="0" applyFont="1" applyFill="1" applyBorder="1" applyAlignment="1" applyProtection="1">
      <alignment horizontal="center" vertical="center" wrapText="1"/>
      <protection locked="0"/>
    </xf>
    <xf numFmtId="0" fontId="6" fillId="2" borderId="60" xfId="0" applyFont="1" applyFill="1" applyBorder="1" applyAlignment="1" applyProtection="1">
      <alignment horizontal="center" vertical="center" wrapText="1"/>
      <protection locked="0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4" fontId="6" fillId="5" borderId="60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53" xfId="0" applyNumberFormat="1" applyFont="1" applyFill="1" applyBorder="1" applyAlignment="1" applyProtection="1">
      <alignment horizontal="left" vertical="center" wrapText="1"/>
      <protection locked="0"/>
    </xf>
    <xf numFmtId="43" fontId="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42" xfId="0" applyFont="1" applyFill="1" applyBorder="1" applyAlignment="1" applyProtection="1">
      <alignment horizontal="center" vertical="center" wrapText="1"/>
      <protection locked="0"/>
    </xf>
    <xf numFmtId="0" fontId="5" fillId="0" borderId="61" xfId="1" applyFont="1" applyFill="1" applyBorder="1" applyAlignment="1" applyProtection="1">
      <alignment horizontal="center" vertical="center" wrapText="1"/>
      <protection locked="0"/>
    </xf>
    <xf numFmtId="0" fontId="6" fillId="2" borderId="62" xfId="0" applyFont="1" applyFill="1" applyBorder="1" applyAlignment="1" applyProtection="1">
      <alignment horizontal="center" vertical="center" wrapText="1"/>
      <protection locked="0"/>
    </xf>
    <xf numFmtId="0" fontId="6" fillId="2" borderId="63" xfId="0" applyFont="1" applyFill="1" applyBorder="1" applyAlignment="1" applyProtection="1">
      <alignment horizontal="center" vertical="center" wrapText="1"/>
      <protection locked="0"/>
    </xf>
    <xf numFmtId="0" fontId="6" fillId="5" borderId="63" xfId="0" applyFont="1" applyFill="1" applyBorder="1" applyAlignment="1" applyProtection="1">
      <alignment horizontal="center" vertical="center" wrapText="1"/>
      <protection locked="0"/>
    </xf>
    <xf numFmtId="4" fontId="6" fillId="5" borderId="63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53" xfId="0" applyFont="1" applyFill="1" applyBorder="1" applyAlignment="1" applyProtection="1">
      <alignment horizontal="center" vertical="center" wrapText="1"/>
      <protection locked="0"/>
    </xf>
    <xf numFmtId="0" fontId="6" fillId="2" borderId="64" xfId="0" applyFont="1" applyFill="1" applyBorder="1" applyAlignment="1" applyProtection="1">
      <alignment horizontal="center" vertical="center" wrapText="1"/>
      <protection locked="0"/>
    </xf>
    <xf numFmtId="0" fontId="6" fillId="5" borderId="64" xfId="0" applyFont="1" applyFill="1" applyBorder="1" applyAlignment="1" applyProtection="1">
      <alignment horizontal="center" vertical="center" wrapText="1"/>
      <protection locked="0"/>
    </xf>
    <xf numFmtId="4" fontId="6" fillId="5" borderId="64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4" xfId="0" applyFont="1" applyFill="1" applyBorder="1" applyAlignment="1" applyProtection="1">
      <alignment horizontal="center" vertical="center" wrapText="1"/>
      <protection locked="0"/>
    </xf>
    <xf numFmtId="0" fontId="6" fillId="2" borderId="58" xfId="0" applyFont="1" applyFill="1" applyBorder="1" applyAlignment="1" applyProtection="1">
      <alignment horizontal="center" vertical="center" wrapText="1"/>
      <protection locked="0"/>
    </xf>
    <xf numFmtId="4" fontId="6" fillId="5" borderId="58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5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7" xfId="0" applyFont="1" applyFill="1" applyBorder="1" applyAlignment="1" applyProtection="1">
      <alignment vertical="center"/>
      <protection locked="0"/>
    </xf>
    <xf numFmtId="49" fontId="6" fillId="0" borderId="27" xfId="0" applyNumberFormat="1" applyFont="1" applyFill="1" applyBorder="1" applyAlignment="1" applyProtection="1">
      <alignment horizontal="left" vertical="center" wrapText="1"/>
      <protection locked="0"/>
    </xf>
    <xf numFmtId="0" fontId="6" fillId="2" borderId="57" xfId="0" applyFont="1" applyFill="1" applyBorder="1" applyAlignment="1" applyProtection="1">
      <alignment horizontal="center" vertical="center" wrapText="1"/>
      <protection locked="0"/>
    </xf>
    <xf numFmtId="4" fontId="6" fillId="5" borderId="40" xfId="0" applyNumberFormat="1" applyFont="1" applyFill="1" applyBorder="1" applyAlignment="1" applyProtection="1">
      <alignment vertical="center" wrapText="1"/>
      <protection locked="0"/>
    </xf>
    <xf numFmtId="4" fontId="6" fillId="5" borderId="56" xfId="0" applyNumberFormat="1" applyFont="1" applyFill="1" applyBorder="1" applyAlignment="1" applyProtection="1">
      <alignment vertical="center" wrapText="1"/>
      <protection locked="0"/>
    </xf>
    <xf numFmtId="4" fontId="6" fillId="5" borderId="14" xfId="0" applyNumberFormat="1" applyFont="1" applyFill="1" applyBorder="1" applyAlignment="1" applyProtection="1">
      <alignment vertical="center" wrapText="1"/>
      <protection locked="0"/>
    </xf>
    <xf numFmtId="4" fontId="6" fillId="5" borderId="9" xfId="0" applyNumberFormat="1" applyFont="1" applyFill="1" applyBorder="1" applyAlignment="1" applyProtection="1">
      <alignment vertical="center" wrapText="1"/>
      <protection locked="0"/>
    </xf>
    <xf numFmtId="4" fontId="6" fillId="5" borderId="68" xfId="0" applyNumberFormat="1" applyFont="1" applyFill="1" applyBorder="1" applyAlignment="1" applyProtection="1">
      <alignment vertical="center" wrapText="1"/>
      <protection locked="0"/>
    </xf>
    <xf numFmtId="4" fontId="6" fillId="5" borderId="58" xfId="0" applyNumberFormat="1" applyFont="1" applyFill="1" applyBorder="1" applyAlignment="1" applyProtection="1">
      <alignment vertical="center" wrapText="1"/>
      <protection locked="0"/>
    </xf>
    <xf numFmtId="4" fontId="6" fillId="5" borderId="60" xfId="0" applyNumberFormat="1" applyFont="1" applyFill="1" applyBorder="1" applyAlignment="1" applyProtection="1">
      <alignment vertical="center" wrapText="1"/>
      <protection locked="0"/>
    </xf>
    <xf numFmtId="4" fontId="6" fillId="5" borderId="40" xfId="0" applyNumberFormat="1" applyFont="1" applyFill="1" applyBorder="1" applyAlignment="1" applyProtection="1">
      <alignment vertical="center" wrapText="1"/>
    </xf>
    <xf numFmtId="4" fontId="6" fillId="5" borderId="63" xfId="0" applyNumberFormat="1" applyFont="1" applyFill="1" applyBorder="1" applyAlignment="1" applyProtection="1">
      <alignment vertical="center" wrapText="1"/>
      <protection locked="0"/>
    </xf>
    <xf numFmtId="4" fontId="6" fillId="5" borderId="42" xfId="0" applyNumberFormat="1" applyFont="1" applyFill="1" applyBorder="1" applyAlignment="1" applyProtection="1">
      <alignment vertical="center" wrapText="1"/>
      <protection locked="0"/>
    </xf>
    <xf numFmtId="0" fontId="7" fillId="4" borderId="52" xfId="1" applyFont="1" applyFill="1" applyBorder="1" applyAlignment="1" applyProtection="1">
      <alignment vertical="center"/>
      <protection locked="0"/>
    </xf>
    <xf numFmtId="4" fontId="6" fillId="5" borderId="64" xfId="0" applyNumberFormat="1" applyFont="1" applyFill="1" applyBorder="1" applyAlignment="1" applyProtection="1">
      <alignment vertical="center" wrapText="1"/>
      <protection locked="0"/>
    </xf>
    <xf numFmtId="0" fontId="7" fillId="4" borderId="52" xfId="1" applyFont="1" applyFill="1" applyBorder="1" applyAlignment="1" applyProtection="1">
      <alignment vertical="center"/>
    </xf>
    <xf numFmtId="0" fontId="6" fillId="0" borderId="12" xfId="0" applyFont="1" applyFill="1" applyBorder="1" applyAlignment="1" applyProtection="1">
      <alignment horizontal="center" vertical="center" wrapText="1"/>
    </xf>
    <xf numFmtId="0" fontId="7" fillId="4" borderId="33" xfId="1" applyFont="1" applyFill="1" applyBorder="1" applyAlignment="1" applyProtection="1">
      <alignment horizontal="center" vertical="center"/>
    </xf>
    <xf numFmtId="0" fontId="7" fillId="4" borderId="33" xfId="1" applyNumberFormat="1" applyFont="1" applyFill="1" applyBorder="1" applyAlignment="1" applyProtection="1">
      <alignment horizontal="left" vertical="center"/>
    </xf>
    <xf numFmtId="0" fontId="7" fillId="4" borderId="33" xfId="1" applyFont="1" applyFill="1" applyBorder="1" applyAlignment="1" applyProtection="1">
      <alignment vertical="center" wrapText="1"/>
      <protection locked="0"/>
    </xf>
    <xf numFmtId="0" fontId="7" fillId="4" borderId="33" xfId="1" applyFont="1" applyFill="1" applyBorder="1" applyAlignment="1" applyProtection="1">
      <alignment vertical="center" wrapText="1"/>
    </xf>
    <xf numFmtId="4" fontId="7" fillId="4" borderId="33" xfId="1" applyNumberFormat="1" applyFont="1" applyFill="1" applyBorder="1" applyAlignment="1" applyProtection="1">
      <alignment vertical="center" wrapText="1"/>
    </xf>
    <xf numFmtId="0" fontId="7" fillId="4" borderId="33" xfId="1" applyNumberFormat="1" applyFont="1" applyFill="1" applyBorder="1" applyAlignment="1" applyProtection="1">
      <alignment horizontal="right" vertical="center" wrapText="1"/>
    </xf>
    <xf numFmtId="0" fontId="26" fillId="5" borderId="23" xfId="0" applyFont="1" applyFill="1" applyBorder="1" applyAlignment="1" applyProtection="1">
      <alignment horizontal="center" vertical="center" wrapText="1"/>
    </xf>
    <xf numFmtId="4" fontId="7" fillId="4" borderId="69" xfId="1" applyNumberFormat="1" applyFont="1" applyFill="1" applyBorder="1" applyAlignment="1" applyProtection="1">
      <alignment vertical="center" wrapText="1"/>
    </xf>
    <xf numFmtId="4" fontId="6" fillId="0" borderId="78" xfId="0" applyNumberFormat="1" applyFont="1" applyFill="1" applyBorder="1" applyAlignment="1" applyProtection="1">
      <alignment vertical="center" wrapText="1"/>
    </xf>
    <xf numFmtId="4" fontId="6" fillId="5" borderId="79" xfId="0" applyNumberFormat="1" applyFont="1" applyFill="1" applyBorder="1" applyAlignment="1" applyProtection="1">
      <alignment vertical="center" wrapText="1"/>
    </xf>
    <xf numFmtId="4" fontId="6" fillId="5" borderId="76" xfId="0" applyNumberFormat="1" applyFont="1" applyFill="1" applyBorder="1" applyAlignment="1" applyProtection="1">
      <alignment vertical="center" wrapText="1"/>
    </xf>
    <xf numFmtId="4" fontId="7" fillId="4" borderId="80" xfId="1" applyNumberFormat="1" applyFont="1" applyFill="1" applyBorder="1" applyAlignment="1" applyProtection="1">
      <alignment vertical="center" wrapText="1"/>
    </xf>
    <xf numFmtId="0" fontId="26" fillId="5" borderId="24" xfId="0" applyFont="1" applyFill="1" applyBorder="1" applyAlignment="1" applyProtection="1">
      <alignment horizontal="center" vertical="center" wrapText="1"/>
    </xf>
    <xf numFmtId="4" fontId="7" fillId="4" borderId="81" xfId="1" applyNumberFormat="1" applyFont="1" applyFill="1" applyBorder="1" applyAlignment="1" applyProtection="1">
      <alignment vertical="center" wrapText="1"/>
    </xf>
    <xf numFmtId="4" fontId="6" fillId="5" borderId="78" xfId="0" applyNumberFormat="1" applyFont="1" applyFill="1" applyBorder="1" applyAlignment="1" applyProtection="1">
      <alignment vertical="center" wrapText="1"/>
    </xf>
    <xf numFmtId="4" fontId="6" fillId="5" borderId="82" xfId="0" applyNumberFormat="1" applyFont="1" applyFill="1" applyBorder="1" applyAlignment="1" applyProtection="1">
      <alignment vertical="center" wrapText="1"/>
    </xf>
    <xf numFmtId="4" fontId="6" fillId="5" borderId="77" xfId="0" applyNumberFormat="1" applyFont="1" applyFill="1" applyBorder="1" applyAlignment="1" applyProtection="1">
      <alignment vertical="center" wrapText="1"/>
    </xf>
    <xf numFmtId="0" fontId="26" fillId="5" borderId="83" xfId="0" applyFont="1" applyFill="1" applyBorder="1" applyAlignment="1" applyProtection="1">
      <alignment horizontal="center" vertical="center" wrapText="1"/>
    </xf>
    <xf numFmtId="4" fontId="6" fillId="5" borderId="84" xfId="0" applyNumberFormat="1" applyFont="1" applyFill="1" applyBorder="1" applyAlignment="1" applyProtection="1">
      <alignment vertical="center" wrapText="1"/>
    </xf>
    <xf numFmtId="0" fontId="26" fillId="5" borderId="86" xfId="0" applyFont="1" applyFill="1" applyBorder="1" applyAlignment="1" applyProtection="1">
      <alignment horizontal="center" vertical="center" wrapText="1"/>
    </xf>
    <xf numFmtId="43" fontId="7" fillId="4" borderId="5" xfId="46" applyFont="1" applyFill="1" applyBorder="1" applyAlignment="1" applyProtection="1">
      <alignment vertical="center" wrapText="1"/>
    </xf>
    <xf numFmtId="43" fontId="7" fillId="4" borderId="29" xfId="46" applyFont="1" applyFill="1" applyBorder="1" applyAlignment="1" applyProtection="1">
      <alignment vertical="center" wrapText="1"/>
    </xf>
    <xf numFmtId="43" fontId="7" fillId="4" borderId="33" xfId="46" applyFont="1" applyFill="1" applyBorder="1" applyAlignment="1" applyProtection="1">
      <alignment vertical="center" wrapText="1"/>
    </xf>
    <xf numFmtId="0" fontId="36" fillId="0" borderId="27" xfId="0" applyFont="1" applyFill="1" applyBorder="1" applyAlignment="1" applyProtection="1">
      <alignment horizontal="center" vertical="center" wrapText="1"/>
    </xf>
    <xf numFmtId="0" fontId="36" fillId="7" borderId="22" xfId="0" applyNumberFormat="1" applyFont="1" applyFill="1" applyBorder="1" applyAlignment="1" applyProtection="1">
      <alignment horizontal="left" vertical="center" wrapText="1"/>
      <protection locked="0"/>
    </xf>
    <xf numFmtId="0" fontId="36" fillId="0" borderId="22" xfId="0" applyFont="1" applyFill="1" applyBorder="1" applyAlignment="1" applyProtection="1">
      <alignment horizontal="center" vertical="center" wrapText="1"/>
      <protection locked="0"/>
    </xf>
    <xf numFmtId="0" fontId="36" fillId="2" borderId="22" xfId="0" applyFont="1" applyFill="1" applyBorder="1" applyAlignment="1" applyProtection="1">
      <alignment horizontal="center" vertical="center" wrapText="1"/>
      <protection locked="0"/>
    </xf>
    <xf numFmtId="0" fontId="36" fillId="2" borderId="37" xfId="0" applyFont="1" applyFill="1" applyBorder="1" applyAlignment="1" applyProtection="1">
      <alignment horizontal="center" vertical="center" wrapText="1"/>
      <protection locked="0"/>
    </xf>
    <xf numFmtId="0" fontId="36" fillId="5" borderId="14" xfId="0" applyFont="1" applyFill="1" applyBorder="1" applyAlignment="1" applyProtection="1">
      <alignment horizontal="center" vertical="center" wrapText="1"/>
      <protection locked="0"/>
    </xf>
    <xf numFmtId="4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0" fontId="36" fillId="2" borderId="14" xfId="0" applyFont="1" applyFill="1" applyBorder="1" applyAlignment="1" applyProtection="1">
      <alignment horizontal="center" vertical="center" wrapText="1"/>
      <protection locked="0"/>
    </xf>
    <xf numFmtId="4" fontId="36" fillId="5" borderId="14" xfId="0" applyNumberFormat="1" applyFont="1" applyFill="1" applyBorder="1" applyAlignment="1" applyProtection="1">
      <alignment vertical="center" wrapText="1"/>
      <protection locked="0"/>
    </xf>
    <xf numFmtId="4" fontId="36" fillId="5" borderId="78" xfId="0" applyNumberFormat="1" applyFont="1" applyFill="1" applyBorder="1" applyAlignment="1" applyProtection="1">
      <alignment vertical="center" wrapText="1"/>
    </xf>
    <xf numFmtId="49" fontId="36" fillId="7" borderId="41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69" xfId="1" applyFont="1" applyFill="1" applyBorder="1" applyAlignment="1" applyProtection="1">
      <alignment vertical="center"/>
      <protection locked="0"/>
    </xf>
    <xf numFmtId="0" fontId="4" fillId="5" borderId="23" xfId="0" applyFont="1" applyFill="1" applyBorder="1" applyAlignment="1" applyProtection="1">
      <alignment horizontal="center" vertical="center" wrapText="1"/>
    </xf>
    <xf numFmtId="0" fontId="6" fillId="7" borderId="92" xfId="0" applyFont="1" applyFill="1" applyBorder="1" applyAlignment="1" applyProtection="1">
      <alignment horizontal="left" vertical="center" wrapText="1"/>
      <protection locked="0"/>
    </xf>
    <xf numFmtId="43" fontId="6" fillId="0" borderId="93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93" xfId="0" applyFont="1" applyFill="1" applyBorder="1" applyAlignment="1" applyProtection="1">
      <alignment horizontal="center" vertical="center" wrapText="1"/>
      <protection locked="0"/>
    </xf>
    <xf numFmtId="0" fontId="6" fillId="5" borderId="93" xfId="0" applyFont="1" applyFill="1" applyBorder="1" applyAlignment="1" applyProtection="1">
      <alignment horizontal="center" vertical="center" wrapText="1"/>
      <protection locked="0"/>
    </xf>
    <xf numFmtId="4" fontId="6" fillId="5" borderId="93" xfId="0" applyNumberFormat="1" applyFont="1" applyFill="1" applyBorder="1" applyAlignment="1" applyProtection="1">
      <alignment horizontal="center" vertical="center" wrapText="1"/>
      <protection locked="0"/>
    </xf>
    <xf numFmtId="4" fontId="6" fillId="5" borderId="93" xfId="0" applyNumberFormat="1" applyFont="1" applyFill="1" applyBorder="1" applyAlignment="1" applyProtection="1">
      <alignment vertical="center" wrapText="1"/>
      <protection locked="0"/>
    </xf>
    <xf numFmtId="1" fontId="6" fillId="12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7" xfId="0" applyFont="1" applyFill="1" applyBorder="1" applyAlignment="1" applyProtection="1">
      <protection locked="0"/>
    </xf>
    <xf numFmtId="0" fontId="6" fillId="0" borderId="27" xfId="1" applyFont="1" applyFill="1" applyBorder="1" applyAlignment="1" applyProtection="1">
      <alignment horizontal="center" vertical="center" wrapText="1"/>
      <protection locked="0"/>
    </xf>
    <xf numFmtId="0" fontId="9" fillId="0" borderId="7" xfId="1" applyFont="1" applyFill="1" applyBorder="1" applyAlignment="1" applyProtection="1">
      <protection locked="0"/>
    </xf>
    <xf numFmtId="0" fontId="9" fillId="4" borderId="52" xfId="1" applyFont="1" applyFill="1" applyBorder="1" applyAlignment="1" applyProtection="1">
      <alignment vertical="center"/>
    </xf>
    <xf numFmtId="49" fontId="6" fillId="0" borderId="58" xfId="0" applyNumberFormat="1" applyFont="1" applyFill="1" applyBorder="1" applyAlignment="1" applyProtection="1">
      <alignment horizontal="left" vertical="center" wrapText="1"/>
      <protection locked="0"/>
    </xf>
    <xf numFmtId="4" fontId="8" fillId="0" borderId="7" xfId="0" applyNumberFormat="1" applyFont="1" applyFill="1" applyBorder="1" applyAlignment="1" applyProtection="1">
      <protection locked="0"/>
    </xf>
    <xf numFmtId="0" fontId="6" fillId="0" borderId="0" xfId="0" applyFont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14" fillId="2" borderId="7" xfId="0" applyFont="1" applyFill="1" applyBorder="1" applyAlignment="1" applyProtection="1">
      <alignment horizontal="left" vertical="center"/>
      <protection locked="0"/>
    </xf>
    <xf numFmtId="0" fontId="9" fillId="0" borderId="0" xfId="0" applyNumberFormat="1" applyFont="1" applyAlignment="1" applyProtection="1">
      <alignment horizontal="left" vertical="center" wrapText="1"/>
    </xf>
    <xf numFmtId="0" fontId="9" fillId="0" borderId="0" xfId="0" applyNumberFormat="1" applyFont="1" applyAlignment="1" applyProtection="1">
      <alignment vertical="center" wrapText="1"/>
    </xf>
    <xf numFmtId="43" fontId="6" fillId="0" borderId="22" xfId="46" applyFont="1" applyFill="1" applyBorder="1" applyAlignment="1" applyProtection="1">
      <alignment horizontal="right" vertical="center" wrapText="1"/>
      <protection locked="0"/>
    </xf>
    <xf numFmtId="43" fontId="6" fillId="0" borderId="31" xfId="46" applyFont="1" applyFill="1" applyBorder="1" applyAlignment="1" applyProtection="1">
      <alignment horizontal="right" vertical="center" wrapText="1"/>
      <protection locked="0"/>
    </xf>
    <xf numFmtId="43" fontId="6" fillId="0" borderId="14" xfId="46" applyFont="1" applyFill="1" applyBorder="1" applyAlignment="1" applyProtection="1">
      <alignment horizontal="right" vertical="center" wrapText="1"/>
      <protection locked="0"/>
    </xf>
    <xf numFmtId="43" fontId="6" fillId="0" borderId="9" xfId="46" applyFont="1" applyFill="1" applyBorder="1" applyAlignment="1" applyProtection="1">
      <alignment horizontal="right" vertical="center" wrapText="1"/>
      <protection locked="0"/>
    </xf>
    <xf numFmtId="43" fontId="6" fillId="0" borderId="30" xfId="46" applyFont="1" applyFill="1" applyBorder="1" applyAlignment="1" applyProtection="1">
      <alignment horizontal="right" vertical="center" wrapText="1"/>
      <protection locked="0"/>
    </xf>
    <xf numFmtId="43" fontId="6" fillId="0" borderId="58" xfId="46" applyFont="1" applyFill="1" applyBorder="1" applyAlignment="1" applyProtection="1">
      <alignment horizontal="right" vertical="center" wrapText="1"/>
      <protection locked="0"/>
    </xf>
    <xf numFmtId="43" fontId="6" fillId="0" borderId="60" xfId="46" applyFont="1" applyFill="1" applyBorder="1" applyAlignment="1" applyProtection="1">
      <alignment horizontal="right" vertical="center" wrapText="1"/>
      <protection locked="0"/>
    </xf>
    <xf numFmtId="43" fontId="6" fillId="0" borderId="22" xfId="46" applyFont="1" applyFill="1" applyBorder="1" applyAlignment="1" applyProtection="1">
      <alignment horizontal="center" vertical="center" wrapText="1"/>
      <protection locked="0"/>
    </xf>
    <xf numFmtId="43" fontId="36" fillId="0" borderId="14" xfId="46" applyFont="1" applyFill="1" applyBorder="1" applyAlignment="1" applyProtection="1">
      <alignment horizontal="right" vertical="center" wrapText="1"/>
      <protection locked="0"/>
    </xf>
    <xf numFmtId="43" fontId="6" fillId="0" borderId="31" xfId="46" applyFont="1" applyFill="1" applyBorder="1" applyAlignment="1" applyProtection="1">
      <alignment horizontal="center" vertical="center" wrapText="1"/>
      <protection locked="0"/>
    </xf>
    <xf numFmtId="43" fontId="6" fillId="0" borderId="14" xfId="46" applyFont="1" applyFill="1" applyBorder="1" applyAlignment="1" applyProtection="1">
      <alignment horizontal="center" vertical="center" wrapText="1"/>
      <protection locked="0"/>
    </xf>
    <xf numFmtId="43" fontId="6" fillId="0" borderId="22" xfId="46" applyFont="1" applyFill="1" applyBorder="1" applyAlignment="1" applyProtection="1">
      <alignment horizontal="center" vertical="center" wrapText="1"/>
    </xf>
    <xf numFmtId="43" fontId="6" fillId="0" borderId="63" xfId="46" applyFont="1" applyFill="1" applyBorder="1" applyAlignment="1" applyProtection="1">
      <alignment horizontal="center" vertical="center" wrapText="1"/>
      <protection locked="0"/>
    </xf>
    <xf numFmtId="43" fontId="6" fillId="0" borderId="9" xfId="46" applyFont="1" applyFill="1" applyBorder="1" applyAlignment="1" applyProtection="1">
      <alignment horizontal="center" vertical="center" wrapText="1"/>
      <protection locked="0"/>
    </xf>
    <xf numFmtId="43" fontId="6" fillId="0" borderId="27" xfId="46" applyFont="1" applyFill="1" applyBorder="1" applyAlignment="1" applyProtection="1">
      <alignment horizontal="center" vertical="center" wrapText="1"/>
      <protection locked="0"/>
    </xf>
    <xf numFmtId="43" fontId="6" fillId="0" borderId="64" xfId="46" applyFont="1" applyFill="1" applyBorder="1" applyAlignment="1" applyProtection="1">
      <alignment horizontal="center" vertical="center" wrapText="1"/>
      <protection locked="0"/>
    </xf>
    <xf numFmtId="43" fontId="6" fillId="0" borderId="58" xfId="46" applyFont="1" applyFill="1" applyBorder="1" applyAlignment="1" applyProtection="1">
      <alignment horizontal="center" vertical="center" wrapText="1"/>
      <protection locked="0"/>
    </xf>
    <xf numFmtId="43" fontId="6" fillId="0" borderId="93" xfId="46" applyFont="1" applyFill="1" applyBorder="1" applyAlignment="1" applyProtection="1">
      <alignment horizontal="center" vertical="center" wrapText="1"/>
      <protection locked="0"/>
    </xf>
    <xf numFmtId="0" fontId="6" fillId="0" borderId="44" xfId="0" applyFont="1" applyFill="1" applyBorder="1" applyAlignment="1" applyProtection="1">
      <alignment horizontal="center" vertical="center" wrapText="1"/>
    </xf>
    <xf numFmtId="43" fontId="6" fillId="0" borderId="27" xfId="46" applyFont="1" applyFill="1" applyBorder="1" applyAlignment="1" applyProtection="1">
      <alignment horizontal="right" vertical="center" wrapText="1"/>
      <protection locked="0"/>
    </xf>
    <xf numFmtId="0" fontId="6" fillId="0" borderId="27" xfId="1" applyNumberFormat="1" applyFont="1" applyFill="1" applyBorder="1" applyAlignment="1" applyProtection="1">
      <alignment horizontal="left" vertical="center" wrapText="1"/>
      <protection locked="0"/>
    </xf>
    <xf numFmtId="4" fontId="6" fillId="5" borderId="31" xfId="0" applyNumberFormat="1" applyFont="1" applyFill="1" applyBorder="1" applyAlignment="1" applyProtection="1">
      <alignment vertical="center" wrapText="1"/>
      <protection locked="0"/>
    </xf>
    <xf numFmtId="49" fontId="6" fillId="0" borderId="56" xfId="0" applyNumberFormat="1" applyFont="1" applyFill="1" applyBorder="1" applyAlignment="1" applyProtection="1">
      <alignment horizontal="left" vertical="center" wrapText="1"/>
      <protection locked="0"/>
    </xf>
    <xf numFmtId="0" fontId="18" fillId="9" borderId="43" xfId="0" applyFont="1" applyFill="1" applyBorder="1" applyAlignment="1" applyProtection="1">
      <alignment vertical="center"/>
    </xf>
    <xf numFmtId="0" fontId="18" fillId="8" borderId="36" xfId="0" applyFont="1" applyFill="1" applyBorder="1" applyAlignment="1" applyProtection="1"/>
    <xf numFmtId="0" fontId="18" fillId="8" borderId="94" xfId="0" applyFont="1" applyFill="1" applyBorder="1" applyAlignment="1" applyProtection="1"/>
    <xf numFmtId="0" fontId="18" fillId="8" borderId="95" xfId="0" applyFont="1" applyFill="1" applyBorder="1" applyAlignment="1" applyProtection="1"/>
    <xf numFmtId="0" fontId="26" fillId="5" borderId="96" xfId="0" applyFont="1" applyFill="1" applyBorder="1" applyAlignment="1" applyProtection="1">
      <alignment horizontal="center" vertical="center" wrapText="1"/>
    </xf>
    <xf numFmtId="0" fontId="7" fillId="4" borderId="4" xfId="0" applyFont="1" applyFill="1" applyBorder="1" applyAlignment="1">
      <alignment horizontal="left" vertical="center"/>
    </xf>
    <xf numFmtId="1" fontId="36" fillId="5" borderId="10" xfId="0" applyNumberFormat="1" applyFont="1" applyFill="1" applyBorder="1" applyAlignment="1">
      <alignment horizontal="center" vertical="center" wrapText="1"/>
    </xf>
    <xf numFmtId="4" fontId="36" fillId="5" borderId="10" xfId="0" applyNumberFormat="1" applyFont="1" applyFill="1" applyBorder="1" applyAlignment="1">
      <alignment horizontal="center" vertical="center" wrapText="1"/>
    </xf>
    <xf numFmtId="4" fontId="36" fillId="5" borderId="1" xfId="0" applyNumberFormat="1" applyFont="1" applyFill="1" applyBorder="1" applyAlignment="1">
      <alignment horizontal="center" vertical="center" wrapText="1"/>
    </xf>
    <xf numFmtId="0" fontId="6" fillId="0" borderId="98" xfId="0" applyFont="1" applyFill="1" applyBorder="1" applyAlignment="1" applyProtection="1">
      <alignment horizontal="center" vertical="center" wrapText="1"/>
    </xf>
    <xf numFmtId="0" fontId="26" fillId="5" borderId="97" xfId="0" applyFont="1" applyFill="1" applyBorder="1" applyAlignment="1">
      <alignment horizontal="center" vertical="center" wrapText="1"/>
    </xf>
    <xf numFmtId="4" fontId="36" fillId="5" borderId="66" xfId="0" applyNumberFormat="1" applyFont="1" applyFill="1" applyBorder="1" applyAlignment="1">
      <alignment vertical="center" wrapText="1"/>
    </xf>
    <xf numFmtId="4" fontId="36" fillId="5" borderId="67" xfId="0" applyNumberFormat="1" applyFont="1" applyFill="1" applyBorder="1" applyAlignment="1">
      <alignment vertical="center" wrapText="1"/>
    </xf>
    <xf numFmtId="4" fontId="6" fillId="0" borderId="99" xfId="0" applyNumberFormat="1" applyFont="1" applyFill="1" applyBorder="1" applyAlignment="1" applyProtection="1">
      <alignment vertical="center" wrapText="1"/>
    </xf>
    <xf numFmtId="4" fontId="6" fillId="0" borderId="100" xfId="0" applyNumberFormat="1" applyFont="1" applyFill="1" applyBorder="1" applyAlignment="1" applyProtection="1">
      <alignment vertical="center" wrapText="1"/>
    </xf>
    <xf numFmtId="4" fontId="6" fillId="0" borderId="101" xfId="0" applyNumberFormat="1" applyFont="1" applyFill="1" applyBorder="1" applyAlignment="1" applyProtection="1">
      <alignment vertical="center" wrapText="1"/>
    </xf>
    <xf numFmtId="4" fontId="6" fillId="0" borderId="102" xfId="0" applyNumberFormat="1" applyFont="1" applyFill="1" applyBorder="1" applyAlignment="1" applyProtection="1">
      <alignment vertical="center" wrapText="1"/>
    </xf>
    <xf numFmtId="0" fontId="7" fillId="4" borderId="5" xfId="0" applyFont="1" applyFill="1" applyBorder="1" applyAlignment="1">
      <alignment horizontal="left" vertical="center"/>
    </xf>
    <xf numFmtId="0" fontId="26" fillId="4" borderId="5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vertical="center" wrapText="1"/>
    </xf>
    <xf numFmtId="4" fontId="7" fillId="4" borderId="5" xfId="0" applyNumberFormat="1" applyFont="1" applyFill="1" applyBorder="1" applyAlignment="1">
      <alignment vertical="center" wrapText="1"/>
    </xf>
    <xf numFmtId="0" fontId="5" fillId="5" borderId="10" xfId="0" applyFont="1" applyFill="1" applyBorder="1" applyAlignment="1">
      <alignment horizontal="left" vertical="center" wrapText="1"/>
    </xf>
    <xf numFmtId="4" fontId="6" fillId="0" borderId="103" xfId="0" applyNumberFormat="1" applyFont="1" applyFill="1" applyBorder="1" applyAlignment="1" applyProtection="1">
      <alignment vertical="center" wrapText="1"/>
    </xf>
    <xf numFmtId="4" fontId="7" fillId="4" borderId="104" xfId="0" applyNumberFormat="1" applyFont="1" applyFill="1" applyBorder="1" applyAlignment="1">
      <alignment vertical="center" wrapText="1"/>
    </xf>
    <xf numFmtId="4" fontId="36" fillId="5" borderId="105" xfId="0" applyNumberFormat="1" applyFont="1" applyFill="1" applyBorder="1" applyAlignment="1">
      <alignment horizontal="center" vertical="center" wrapText="1"/>
    </xf>
    <xf numFmtId="4" fontId="6" fillId="0" borderId="84" xfId="0" applyNumberFormat="1" applyFont="1" applyFill="1" applyBorder="1" applyAlignment="1" applyProtection="1">
      <alignment vertical="center" wrapText="1"/>
    </xf>
    <xf numFmtId="4" fontId="6" fillId="5" borderId="106" xfId="0" applyNumberFormat="1" applyFont="1" applyFill="1" applyBorder="1" applyAlignment="1" applyProtection="1">
      <alignment vertical="center" wrapText="1"/>
    </xf>
    <xf numFmtId="4" fontId="6" fillId="5" borderId="107" xfId="0" applyNumberFormat="1" applyFont="1" applyFill="1" applyBorder="1" applyAlignment="1" applyProtection="1">
      <alignment vertical="center" wrapText="1"/>
    </xf>
    <xf numFmtId="4" fontId="6" fillId="5" borderId="69" xfId="0" applyNumberFormat="1" applyFont="1" applyFill="1" applyBorder="1" applyAlignment="1" applyProtection="1">
      <alignment vertical="center" wrapText="1"/>
    </xf>
    <xf numFmtId="4" fontId="6" fillId="5" borderId="81" xfId="0" applyNumberFormat="1" applyFont="1" applyFill="1" applyBorder="1" applyAlignment="1" applyProtection="1">
      <alignment vertical="center" wrapText="1"/>
    </xf>
    <xf numFmtId="4" fontId="6" fillId="5" borderId="108" xfId="0" applyNumberFormat="1" applyFont="1" applyFill="1" applyBorder="1" applyAlignment="1" applyProtection="1">
      <alignment vertical="center" wrapText="1"/>
    </xf>
    <xf numFmtId="4" fontId="6" fillId="0" borderId="52" xfId="0" applyNumberFormat="1" applyFont="1" applyFill="1" applyBorder="1" applyAlignment="1" applyProtection="1">
      <alignment vertical="center" wrapText="1"/>
    </xf>
    <xf numFmtId="4" fontId="6" fillId="0" borderId="106" xfId="0" applyNumberFormat="1" applyFont="1" applyFill="1" applyBorder="1" applyAlignment="1" applyProtection="1">
      <alignment vertical="center" wrapText="1"/>
    </xf>
    <xf numFmtId="4" fontId="38" fillId="4" borderId="29" xfId="1" applyNumberFormat="1" applyFont="1" applyFill="1" applyBorder="1" applyAlignment="1" applyProtection="1">
      <alignment vertical="center" wrapText="1"/>
    </xf>
    <xf numFmtId="43" fontId="6" fillId="0" borderId="64" xfId="46" applyFont="1" applyFill="1" applyBorder="1" applyAlignment="1" applyProtection="1">
      <alignment horizontal="right" vertical="center" wrapText="1"/>
      <protection locked="0"/>
    </xf>
    <xf numFmtId="4" fontId="6" fillId="5" borderId="91" xfId="0" applyNumberFormat="1" applyFont="1" applyFill="1" applyBorder="1" applyAlignment="1" applyProtection="1">
      <alignment vertical="center" wrapText="1"/>
      <protection locked="0"/>
    </xf>
    <xf numFmtId="1" fontId="36" fillId="12" borderId="109" xfId="0" applyNumberFormat="1" applyFont="1" applyFill="1" applyBorder="1" applyAlignment="1" applyProtection="1">
      <alignment horizontal="center" vertical="center" wrapText="1"/>
      <protection locked="0"/>
    </xf>
    <xf numFmtId="1" fontId="36" fillId="12" borderId="110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0" xfId="0" applyFont="1" applyFill="1" applyBorder="1" applyAlignment="1">
      <alignment horizontal="left" vertical="center"/>
    </xf>
    <xf numFmtId="0" fontId="5" fillId="5" borderId="13" xfId="0" applyFont="1" applyFill="1" applyBorder="1" applyAlignment="1">
      <alignment horizontal="center" vertical="center"/>
    </xf>
    <xf numFmtId="1" fontId="6" fillId="5" borderId="10" xfId="0" applyNumberFormat="1" applyFont="1" applyFill="1" applyBorder="1" applyAlignment="1">
      <alignment horizontal="center" vertical="center" wrapText="1"/>
    </xf>
    <xf numFmtId="4" fontId="6" fillId="5" borderId="10" xfId="0" applyNumberFormat="1" applyFont="1" applyFill="1" applyBorder="1" applyAlignment="1">
      <alignment horizontal="center" vertical="center" wrapText="1"/>
    </xf>
    <xf numFmtId="4" fontId="6" fillId="5" borderId="1" xfId="0" applyNumberFormat="1" applyFont="1" applyFill="1" applyBorder="1" applyAlignment="1">
      <alignment horizontal="center" vertical="center" wrapText="1"/>
    </xf>
    <xf numFmtId="4" fontId="6" fillId="5" borderId="67" xfId="0" applyNumberFormat="1" applyFont="1" applyFill="1" applyBorder="1" applyAlignment="1">
      <alignment vertical="center" wrapText="1"/>
    </xf>
    <xf numFmtId="0" fontId="6" fillId="5" borderId="10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center" vertical="center" wrapText="1"/>
    </xf>
    <xf numFmtId="2" fontId="36" fillId="0" borderId="1" xfId="0" applyNumberFormat="1" applyFont="1" applyBorder="1" applyAlignment="1">
      <alignment horizontal="right" vertical="center" wrapText="1"/>
    </xf>
    <xf numFmtId="43" fontId="36" fillId="5" borderId="67" xfId="46" applyFont="1" applyFill="1" applyBorder="1" applyAlignment="1" applyProtection="1">
      <alignment vertical="center" wrapText="1"/>
    </xf>
    <xf numFmtId="2" fontId="36" fillId="0" borderId="10" xfId="0" applyNumberFormat="1" applyFont="1" applyBorder="1" applyAlignment="1">
      <alignment horizontal="right" vertical="center" wrapText="1"/>
    </xf>
    <xf numFmtId="43" fontId="36" fillId="5" borderId="66" xfId="46" applyFont="1" applyFill="1" applyBorder="1" applyAlignment="1" applyProtection="1">
      <alignment vertical="center" wrapText="1"/>
    </xf>
    <xf numFmtId="4" fontId="6" fillId="5" borderId="111" xfId="0" applyNumberFormat="1" applyFont="1" applyFill="1" applyBorder="1" applyAlignment="1" applyProtection="1">
      <alignment vertical="center" wrapText="1"/>
      <protection locked="0"/>
    </xf>
    <xf numFmtId="0" fontId="6" fillId="7" borderId="31" xfId="0" applyNumberFormat="1" applyFont="1" applyFill="1" applyBorder="1" applyAlignment="1" applyProtection="1">
      <alignment horizontal="left" vertical="center" wrapText="1"/>
    </xf>
    <xf numFmtId="0" fontId="6" fillId="5" borderId="31" xfId="0" applyFont="1" applyFill="1" applyBorder="1" applyAlignment="1" applyProtection="1">
      <alignment horizontal="center" vertical="center" wrapText="1"/>
    </xf>
    <xf numFmtId="4" fontId="6" fillId="5" borderId="31" xfId="0" applyNumberFormat="1" applyFont="1" applyFill="1" applyBorder="1" applyAlignment="1" applyProtection="1">
      <alignment horizontal="center" vertical="center" wrapText="1"/>
    </xf>
    <xf numFmtId="43" fontId="6" fillId="0" borderId="31" xfId="46" applyFont="1" applyFill="1" applyBorder="1" applyAlignment="1" applyProtection="1">
      <alignment horizontal="center" vertical="center" wrapText="1"/>
    </xf>
    <xf numFmtId="4" fontId="6" fillId="5" borderId="56" xfId="0" applyNumberFormat="1" applyFont="1" applyFill="1" applyBorder="1" applyAlignment="1" applyProtection="1">
      <alignment vertical="center" wrapText="1"/>
    </xf>
    <xf numFmtId="0" fontId="7" fillId="4" borderId="28" xfId="0" applyFont="1" applyFill="1" applyBorder="1" applyAlignment="1">
      <alignment horizontal="left" vertical="center"/>
    </xf>
    <xf numFmtId="0" fontId="6" fillId="0" borderId="30" xfId="0" applyFont="1" applyFill="1" applyBorder="1" applyAlignment="1" applyProtection="1">
      <alignment horizontal="center" vertical="center" wrapText="1"/>
      <protection locked="0"/>
    </xf>
    <xf numFmtId="43" fontId="6" fillId="0" borderId="60" xfId="46" applyFont="1" applyFill="1" applyBorder="1" applyAlignment="1" applyProtection="1">
      <alignment horizontal="center" vertical="center" wrapText="1"/>
      <protection locked="0"/>
    </xf>
    <xf numFmtId="0" fontId="6" fillId="7" borderId="61" xfId="0" applyNumberFormat="1" applyFont="1" applyFill="1" applyBorder="1" applyAlignment="1" applyProtection="1">
      <alignment horizontal="left" vertical="center" wrapText="1"/>
      <protection locked="0"/>
    </xf>
    <xf numFmtId="0" fontId="6" fillId="7" borderId="40" xfId="0" applyNumberFormat="1" applyFont="1" applyFill="1" applyBorder="1" applyAlignment="1" applyProtection="1">
      <alignment horizontal="left" vertical="center" wrapText="1"/>
      <protection locked="0"/>
    </xf>
    <xf numFmtId="4" fontId="6" fillId="5" borderId="65" xfId="0" applyNumberFormat="1" applyFont="1" applyFill="1" applyBorder="1" applyAlignment="1" applyProtection="1">
      <alignment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7" borderId="22" xfId="0" applyNumberFormat="1" applyFont="1" applyFill="1" applyBorder="1" applyAlignment="1" applyProtection="1">
      <alignment horizontal="left" vertical="center" wrapText="1"/>
    </xf>
    <xf numFmtId="0" fontId="6" fillId="7" borderId="58" xfId="0" applyNumberFormat="1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 applyFont="1" applyAlignment="1" applyProtection="1">
      <protection locked="0"/>
    </xf>
    <xf numFmtId="4" fontId="3" fillId="6" borderId="7" xfId="0" applyNumberFormat="1" applyFont="1" applyFill="1" applyBorder="1" applyAlignment="1" applyProtection="1">
      <protection locked="0"/>
    </xf>
    <xf numFmtId="0" fontId="36" fillId="0" borderId="22" xfId="0" applyFont="1" applyFill="1" applyBorder="1" applyAlignment="1" applyProtection="1">
      <alignment horizontal="center" vertical="center" wrapText="1"/>
    </xf>
    <xf numFmtId="0" fontId="36" fillId="6" borderId="22" xfId="0" applyFont="1" applyFill="1" applyBorder="1" applyAlignment="1" applyProtection="1">
      <alignment horizontal="center" vertical="center" wrapText="1"/>
    </xf>
    <xf numFmtId="0" fontId="36" fillId="0" borderId="31" xfId="0" applyFont="1" applyFill="1" applyBorder="1" applyAlignment="1" applyProtection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65" xfId="0" applyFont="1" applyFill="1" applyBorder="1" applyAlignment="1" applyProtection="1">
      <alignment horizontal="center" vertical="center" wrapText="1"/>
    </xf>
    <xf numFmtId="49" fontId="36" fillId="6" borderId="27" xfId="0" applyNumberFormat="1" applyFont="1" applyFill="1" applyBorder="1" applyAlignment="1" applyProtection="1">
      <alignment horizontal="center" vertical="center" wrapText="1"/>
    </xf>
    <xf numFmtId="49" fontId="36" fillId="6" borderId="65" xfId="0" applyNumberFormat="1" applyFont="1" applyFill="1" applyBorder="1" applyAlignment="1" applyProtection="1">
      <alignment horizontal="center" vertical="center" wrapText="1"/>
    </xf>
    <xf numFmtId="0" fontId="36" fillId="0" borderId="22" xfId="1" applyFont="1" applyFill="1" applyBorder="1" applyAlignment="1" applyProtection="1">
      <alignment horizontal="center" vertical="center" wrapText="1"/>
      <protection locked="0"/>
    </xf>
    <xf numFmtId="49" fontId="36" fillId="6" borderId="22" xfId="0" applyNumberFormat="1" applyFont="1" applyFill="1" applyBorder="1" applyAlignment="1" applyProtection="1">
      <alignment horizontal="center" vertical="center" wrapText="1"/>
    </xf>
    <xf numFmtId="43" fontId="36" fillId="7" borderId="22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27" xfId="1" applyFont="1" applyFill="1" applyBorder="1" applyAlignment="1" applyProtection="1">
      <alignment horizontal="center" vertical="center" wrapText="1"/>
      <protection locked="0"/>
    </xf>
    <xf numFmtId="0" fontId="36" fillId="0" borderId="31" xfId="1" applyFont="1" applyFill="1" applyBorder="1" applyAlignment="1" applyProtection="1">
      <alignment horizontal="center" vertical="center" wrapText="1"/>
      <protection locked="0"/>
    </xf>
    <xf numFmtId="0" fontId="36" fillId="0" borderId="65" xfId="1" applyFont="1" applyFill="1" applyBorder="1" applyAlignment="1" applyProtection="1">
      <alignment horizontal="center" vertical="center" wrapText="1"/>
      <protection locked="0"/>
    </xf>
    <xf numFmtId="43" fontId="36" fillId="7" borderId="27" xfId="0" applyNumberFormat="1" applyFont="1" applyFill="1" applyBorder="1" applyAlignment="1" applyProtection="1">
      <alignment horizontal="center" vertical="center" wrapText="1"/>
      <protection locked="0"/>
    </xf>
    <xf numFmtId="43" fontId="36" fillId="7" borderId="31" xfId="0" applyNumberFormat="1" applyFont="1" applyFill="1" applyBorder="1" applyAlignment="1" applyProtection="1">
      <alignment horizontal="center" vertical="center" wrapText="1"/>
      <protection locked="0"/>
    </xf>
    <xf numFmtId="43" fontId="36" fillId="7" borderId="65" xfId="0" applyNumberFormat="1" applyFont="1" applyFill="1" applyBorder="1" applyAlignment="1" applyProtection="1">
      <alignment horizontal="center" vertical="center" wrapText="1"/>
      <protection locked="0"/>
    </xf>
    <xf numFmtId="49" fontId="36" fillId="7" borderId="37" xfId="0" applyNumberFormat="1" applyFont="1" applyFill="1" applyBorder="1" applyAlignment="1" applyProtection="1">
      <alignment horizontal="center" vertical="center" wrapText="1"/>
      <protection locked="0"/>
    </xf>
    <xf numFmtId="49" fontId="36" fillId="7" borderId="22" xfId="0" applyNumberFormat="1" applyFont="1" applyFill="1" applyBorder="1" applyAlignment="1" applyProtection="1">
      <alignment horizontal="center" vertical="center" wrapText="1"/>
      <protection locked="0"/>
    </xf>
    <xf numFmtId="49" fontId="36" fillId="7" borderId="27" xfId="0" applyNumberFormat="1" applyFont="1" applyFill="1" applyBorder="1" applyAlignment="1" applyProtection="1">
      <alignment horizontal="center" vertical="center" wrapText="1"/>
      <protection locked="0"/>
    </xf>
    <xf numFmtId="49" fontId="36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36" fillId="7" borderId="31" xfId="0" applyNumberFormat="1" applyFont="1" applyFill="1" applyBorder="1" applyAlignment="1" applyProtection="1">
      <alignment horizontal="center" vertical="center" wrapText="1"/>
      <protection locked="0"/>
    </xf>
    <xf numFmtId="49" fontId="36" fillId="6" borderId="22" xfId="0" applyNumberFormat="1" applyFont="1" applyFill="1" applyBorder="1" applyAlignment="1" applyProtection="1">
      <alignment horizontal="center" vertical="center" wrapText="1"/>
      <protection locked="0"/>
    </xf>
    <xf numFmtId="49" fontId="3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6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112" xfId="0" applyFont="1" applyFill="1" applyBorder="1" applyAlignment="1" applyProtection="1">
      <alignment horizontal="center" vertical="center" wrapText="1"/>
    </xf>
    <xf numFmtId="0" fontId="6" fillId="0" borderId="31" xfId="0" applyFont="1" applyFill="1" applyBorder="1" applyAlignment="1" applyProtection="1">
      <alignment horizontal="center" vertical="center" wrapText="1"/>
    </xf>
    <xf numFmtId="0" fontId="7" fillId="11" borderId="29" xfId="1" applyFont="1" applyFill="1" applyBorder="1" applyAlignment="1" applyProtection="1">
      <alignment vertical="center"/>
      <protection locked="0"/>
    </xf>
    <xf numFmtId="0" fontId="9" fillId="11" borderId="29" xfId="1" applyFont="1" applyFill="1" applyBorder="1" applyAlignment="1" applyProtection="1">
      <alignment vertical="center"/>
      <protection locked="0"/>
    </xf>
    <xf numFmtId="4" fontId="9" fillId="11" borderId="29" xfId="1" applyNumberFormat="1" applyFont="1" applyFill="1" applyBorder="1" applyAlignment="1" applyProtection="1">
      <alignment vertical="center"/>
      <protection locked="0"/>
    </xf>
    <xf numFmtId="0" fontId="9" fillId="11" borderId="52" xfId="1" applyFont="1" applyFill="1" applyBorder="1" applyAlignment="1" applyProtection="1">
      <alignment vertical="center"/>
      <protection locked="0"/>
    </xf>
    <xf numFmtId="4" fontId="31" fillId="0" borderId="7" xfId="0" applyNumberFormat="1" applyFont="1" applyFill="1" applyBorder="1" applyAlignment="1" applyProtection="1">
      <protection locked="0"/>
    </xf>
    <xf numFmtId="4" fontId="9" fillId="0" borderId="7" xfId="1" applyNumberFormat="1" applyFont="1" applyFill="1" applyBorder="1" applyAlignment="1" applyProtection="1">
      <protection locked="0"/>
    </xf>
    <xf numFmtId="0" fontId="39" fillId="0" borderId="7" xfId="2" applyFont="1" applyFill="1" applyBorder="1" applyAlignment="1" applyProtection="1">
      <alignment horizontal="right" vertical="center"/>
      <protection locked="0"/>
    </xf>
    <xf numFmtId="0" fontId="40" fillId="0" borderId="7" xfId="2" applyFont="1" applyFill="1" applyBorder="1" applyAlignment="1" applyProtection="1">
      <alignment horizontal="right" vertical="center"/>
      <protection locked="0"/>
    </xf>
    <xf numFmtId="0" fontId="0" fillId="0" borderId="7" xfId="0" applyFont="1" applyBorder="1" applyAlignment="1"/>
    <xf numFmtId="43" fontId="41" fillId="0" borderId="7" xfId="46" applyFont="1" applyFill="1" applyBorder="1" applyAlignment="1" applyProtection="1">
      <alignment vertical="center" wrapText="1"/>
      <protection locked="0"/>
    </xf>
    <xf numFmtId="0" fontId="42" fillId="0" borderId="7" xfId="0" applyFont="1" applyBorder="1" applyAlignment="1"/>
    <xf numFmtId="0" fontId="0" fillId="0" borderId="68" xfId="0" applyFont="1" applyBorder="1" applyAlignment="1"/>
    <xf numFmtId="43" fontId="0" fillId="0" borderId="68" xfId="0" applyNumberFormat="1" applyFont="1" applyBorder="1" applyAlignment="1"/>
    <xf numFmtId="0" fontId="25" fillId="0" borderId="92" xfId="0" applyFont="1" applyBorder="1" applyAlignment="1"/>
    <xf numFmtId="43" fontId="0" fillId="0" borderId="92" xfId="0" applyNumberFormat="1" applyFont="1" applyBorder="1" applyAlignment="1"/>
    <xf numFmtId="43" fontId="2" fillId="0" borderId="56" xfId="0" applyNumberFormat="1" applyFont="1" applyBorder="1" applyAlignment="1"/>
    <xf numFmtId="0" fontId="2" fillId="13" borderId="0" xfId="0" applyFont="1" applyFill="1" applyAlignment="1">
      <alignment horizontal="center"/>
    </xf>
    <xf numFmtId="0" fontId="2" fillId="13" borderId="7" xfId="0" applyFont="1" applyFill="1" applyBorder="1" applyAlignment="1">
      <alignment horizontal="center"/>
    </xf>
    <xf numFmtId="0" fontId="2" fillId="13" borderId="68" xfId="0" applyFont="1" applyFill="1" applyBorder="1" applyAlignment="1">
      <alignment horizontal="center"/>
    </xf>
    <xf numFmtId="43" fontId="41" fillId="0" borderId="113" xfId="46" applyFont="1" applyFill="1" applyBorder="1" applyAlignment="1" applyProtection="1">
      <alignment vertical="center" wrapText="1"/>
      <protection locked="0"/>
    </xf>
    <xf numFmtId="0" fontId="0" fillId="0" borderId="113" xfId="0" applyFont="1" applyBorder="1" applyAlignment="1"/>
    <xf numFmtId="0" fontId="42" fillId="0" borderId="113" xfId="0" applyFont="1" applyBorder="1" applyAlignment="1"/>
    <xf numFmtId="0" fontId="2" fillId="14" borderId="0" xfId="0" applyFont="1" applyFill="1" applyAlignment="1">
      <alignment horizontal="center"/>
    </xf>
    <xf numFmtId="43" fontId="36" fillId="7" borderId="22" xfId="0" applyNumberFormat="1" applyFont="1" applyFill="1" applyBorder="1" applyAlignment="1" applyProtection="1">
      <alignment horizontal="center" vertical="center"/>
      <protection locked="0"/>
    </xf>
    <xf numFmtId="0" fontId="5" fillId="5" borderId="7" xfId="0" applyFont="1" applyFill="1" applyBorder="1" applyAlignment="1">
      <alignment horizontal="center" vertical="center"/>
    </xf>
    <xf numFmtId="0" fontId="5" fillId="5" borderId="114" xfId="0" applyFont="1" applyFill="1" applyBorder="1" applyAlignment="1">
      <alignment horizontal="left" vertical="center" wrapText="1"/>
    </xf>
    <xf numFmtId="0" fontId="5" fillId="5" borderId="115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left" vertical="center" wrapText="1"/>
    </xf>
    <xf numFmtId="0" fontId="5" fillId="5" borderId="22" xfId="0" applyFont="1" applyFill="1" applyBorder="1" applyAlignment="1">
      <alignment horizontal="center" vertical="center"/>
    </xf>
    <xf numFmtId="0" fontId="5" fillId="5" borderId="114" xfId="0" applyFont="1" applyFill="1" applyBorder="1" applyAlignment="1">
      <alignment horizontal="left" vertical="center"/>
    </xf>
    <xf numFmtId="0" fontId="5" fillId="5" borderId="22" xfId="0" applyFont="1" applyFill="1" applyBorder="1" applyAlignment="1">
      <alignment horizontal="left" vertical="center"/>
    </xf>
    <xf numFmtId="0" fontId="6" fillId="7" borderId="27" xfId="0" applyFont="1" applyFill="1" applyBorder="1" applyAlignment="1" applyProtection="1">
      <alignment horizontal="left" vertical="center" wrapText="1"/>
      <protection locked="0"/>
    </xf>
    <xf numFmtId="0" fontId="6" fillId="0" borderId="27" xfId="0" applyFont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>
      <alignment horizontal="left" vertical="center" wrapText="1"/>
    </xf>
    <xf numFmtId="4" fontId="39" fillId="0" borderId="7" xfId="2" applyNumberFormat="1" applyFont="1" applyFill="1" applyBorder="1" applyAlignment="1" applyProtection="1">
      <alignment horizontal="right" vertical="center"/>
      <protection locked="0"/>
    </xf>
    <xf numFmtId="4" fontId="42" fillId="0" borderId="7" xfId="0" applyNumberFormat="1" applyFont="1" applyBorder="1" applyAlignment="1"/>
    <xf numFmtId="4" fontId="0" fillId="0" borderId="0" xfId="0" applyNumberFormat="1" applyFont="1" applyAlignment="1"/>
    <xf numFmtId="4" fontId="6" fillId="15" borderId="78" xfId="0" applyNumberFormat="1" applyFont="1" applyFill="1" applyBorder="1" applyAlignment="1" applyProtection="1">
      <alignment vertical="center" wrapText="1"/>
    </xf>
    <xf numFmtId="0" fontId="43" fillId="0" borderId="7" xfId="0" applyFont="1" applyFill="1" applyBorder="1" applyAlignment="1" applyProtection="1">
      <protection locked="0"/>
    </xf>
    <xf numFmtId="4" fontId="6" fillId="0" borderId="116" xfId="0" applyNumberFormat="1" applyFont="1" applyFill="1" applyBorder="1" applyAlignment="1" applyProtection="1">
      <alignment vertical="center" wrapText="1"/>
    </xf>
    <xf numFmtId="0" fontId="25" fillId="0" borderId="0" xfId="0" applyFont="1" applyAlignment="1"/>
    <xf numFmtId="0" fontId="6" fillId="0" borderId="117" xfId="0" applyFont="1" applyFill="1" applyBorder="1" applyAlignment="1" applyProtection="1">
      <alignment horizontal="center" vertical="center" wrapText="1"/>
    </xf>
    <xf numFmtId="0" fontId="36" fillId="0" borderId="91" xfId="0" applyFont="1" applyFill="1" applyBorder="1" applyAlignment="1" applyProtection="1">
      <alignment horizontal="center" vertical="center" wrapText="1"/>
    </xf>
    <xf numFmtId="0" fontId="36" fillId="6" borderId="22" xfId="1" applyFont="1" applyFill="1" applyBorder="1" applyAlignment="1" applyProtection="1">
      <alignment horizontal="center" vertical="center" wrapText="1"/>
      <protection locked="0"/>
    </xf>
    <xf numFmtId="0" fontId="7" fillId="4" borderId="49" xfId="1" applyFont="1" applyFill="1" applyBorder="1" applyAlignment="1" applyProtection="1">
      <alignment vertical="center"/>
    </xf>
    <xf numFmtId="0" fontId="2" fillId="0" borderId="0" xfId="0" applyFont="1" applyAlignment="1"/>
    <xf numFmtId="0" fontId="9" fillId="0" borderId="0" xfId="0" applyNumberFormat="1" applyFont="1" applyAlignment="1" applyProtection="1">
      <alignment horizontal="center" vertical="center" wrapText="1"/>
    </xf>
    <xf numFmtId="3" fontId="5" fillId="0" borderId="0" xfId="0" applyNumberFormat="1" applyFont="1" applyAlignment="1" applyProtection="1">
      <alignment horizontal="left"/>
    </xf>
    <xf numFmtId="3" fontId="14" fillId="2" borderId="7" xfId="0" applyNumberFormat="1" applyFont="1" applyFill="1" applyBorder="1" applyAlignment="1" applyProtection="1">
      <alignment vertical="center"/>
      <protection locked="0"/>
    </xf>
    <xf numFmtId="3" fontId="19" fillId="0" borderId="0" xfId="0" applyNumberFormat="1" applyFont="1" applyProtection="1">
      <protection locked="0"/>
    </xf>
    <xf numFmtId="3" fontId="18" fillId="8" borderId="36" xfId="0" applyNumberFormat="1" applyFont="1" applyFill="1" applyBorder="1" applyAlignment="1" applyProtection="1"/>
    <xf numFmtId="3" fontId="7" fillId="4" borderId="29" xfId="1" applyNumberFormat="1" applyFont="1" applyFill="1" applyBorder="1" applyAlignment="1" applyProtection="1">
      <alignment vertical="center" wrapText="1"/>
    </xf>
    <xf numFmtId="3" fontId="36" fillId="5" borderId="10" xfId="0" applyNumberFormat="1" applyFont="1" applyFill="1" applyBorder="1" applyAlignment="1">
      <alignment horizontal="center" vertical="center" wrapText="1"/>
    </xf>
    <xf numFmtId="3" fontId="36" fillId="5" borderId="1" xfId="0" applyNumberFormat="1" applyFont="1" applyFill="1" applyBorder="1" applyAlignment="1">
      <alignment horizontal="center" vertical="center" wrapText="1"/>
    </xf>
    <xf numFmtId="3" fontId="6" fillId="5" borderId="22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5" xfId="0" applyNumberFormat="1" applyFont="1" applyFill="1" applyBorder="1" applyAlignment="1" applyProtection="1">
      <alignment vertical="center" wrapText="1"/>
    </xf>
    <xf numFmtId="3" fontId="7" fillId="4" borderId="5" xfId="0" applyNumberFormat="1" applyFont="1" applyFill="1" applyBorder="1" applyAlignment="1">
      <alignment vertical="center" wrapText="1"/>
    </xf>
    <xf numFmtId="3" fontId="7" fillId="4" borderId="5" xfId="1" applyNumberFormat="1" applyFont="1" applyFill="1" applyBorder="1" applyAlignment="1" applyProtection="1">
      <alignment vertical="center" wrapText="1"/>
    </xf>
    <xf numFmtId="3" fontId="6" fillId="5" borderId="1" xfId="0" applyNumberFormat="1" applyFont="1" applyFill="1" applyBorder="1" applyAlignment="1">
      <alignment horizontal="center" vertical="center" wrapText="1"/>
    </xf>
    <xf numFmtId="3" fontId="7" fillId="4" borderId="33" xfId="1" applyNumberFormat="1" applyFont="1" applyFill="1" applyBorder="1" applyAlignment="1" applyProtection="1">
      <alignment vertical="center" wrapText="1"/>
    </xf>
    <xf numFmtId="3" fontId="7" fillId="4" borderId="29" xfId="0" applyNumberFormat="1" applyFont="1" applyFill="1" applyBorder="1" applyAlignment="1" applyProtection="1">
      <alignment vertical="center" wrapText="1"/>
    </xf>
    <xf numFmtId="3" fontId="6" fillId="5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11" borderId="29" xfId="1" applyNumberFormat="1" applyFont="1" applyFill="1" applyBorder="1" applyAlignment="1" applyProtection="1">
      <alignment vertical="center"/>
      <protection locked="0"/>
    </xf>
    <xf numFmtId="3" fontId="6" fillId="5" borderId="14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30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58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64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9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60" xfId="0" applyNumberFormat="1" applyFont="1" applyFill="1" applyBorder="1" applyAlignment="1" applyProtection="1">
      <alignment horizontal="center" vertical="center" wrapText="1"/>
      <protection locked="0"/>
    </xf>
    <xf numFmtId="3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22" xfId="0" applyNumberFormat="1" applyFont="1" applyFill="1" applyBorder="1" applyAlignment="1" applyProtection="1">
      <alignment horizontal="center" vertical="center" wrapText="1"/>
    </xf>
    <xf numFmtId="3" fontId="6" fillId="5" borderId="31" xfId="0" applyNumberFormat="1" applyFont="1" applyFill="1" applyBorder="1" applyAlignment="1" applyProtection="1">
      <alignment horizontal="center" vertical="center" wrapText="1"/>
    </xf>
    <xf numFmtId="3" fontId="7" fillId="4" borderId="29" xfId="1" applyNumberFormat="1" applyFont="1" applyFill="1" applyBorder="1" applyAlignment="1" applyProtection="1">
      <alignment vertical="center"/>
      <protection locked="0"/>
    </xf>
    <xf numFmtId="3" fontId="6" fillId="5" borderId="27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29" xfId="1" applyNumberFormat="1" applyFont="1" applyFill="1" applyBorder="1" applyAlignment="1" applyProtection="1">
      <alignment vertical="center"/>
    </xf>
    <xf numFmtId="3" fontId="6" fillId="5" borderId="63" xfId="0" applyNumberFormat="1" applyFont="1" applyFill="1" applyBorder="1" applyAlignment="1" applyProtection="1">
      <alignment horizontal="center" vertical="center" wrapText="1"/>
      <protection locked="0"/>
    </xf>
    <xf numFmtId="3" fontId="6" fillId="5" borderId="93" xfId="0" applyNumberFormat="1" applyFont="1" applyFill="1" applyBorder="1" applyAlignment="1" applyProtection="1">
      <alignment horizontal="center" vertical="center" wrapText="1"/>
      <protection locked="0"/>
    </xf>
    <xf numFmtId="3" fontId="9" fillId="4" borderId="29" xfId="1" applyNumberFormat="1" applyFont="1" applyFill="1" applyBorder="1" applyAlignment="1" applyProtection="1">
      <alignment vertical="center"/>
    </xf>
    <xf numFmtId="3" fontId="16" fillId="0" borderId="0" xfId="0" applyNumberFormat="1" applyFont="1" applyAlignment="1" applyProtection="1">
      <alignment vertical="center" wrapText="1"/>
    </xf>
    <xf numFmtId="3" fontId="9" fillId="0" borderId="0" xfId="0" applyNumberFormat="1" applyFont="1" applyAlignment="1" applyProtection="1">
      <alignment horizontal="center" vertical="center" wrapText="1"/>
    </xf>
    <xf numFmtId="3" fontId="9" fillId="0" borderId="0" xfId="0" applyNumberFormat="1" applyFont="1" applyAlignment="1" applyProtection="1">
      <alignment vertical="center" wrapText="1"/>
    </xf>
    <xf numFmtId="3" fontId="17" fillId="0" borderId="0" xfId="0" applyNumberFormat="1" applyFont="1" applyProtection="1">
      <protection locked="0"/>
    </xf>
    <xf numFmtId="3" fontId="5" fillId="0" borderId="0" xfId="0" applyNumberFormat="1" applyFont="1" applyProtection="1">
      <protection locked="0"/>
    </xf>
    <xf numFmtId="3" fontId="5" fillId="0" borderId="0" xfId="0" applyNumberFormat="1" applyFont="1" applyAlignment="1" applyProtection="1">
      <protection locked="0"/>
    </xf>
    <xf numFmtId="0" fontId="26" fillId="15" borderId="23" xfId="0" applyFont="1" applyFill="1" applyBorder="1" applyAlignment="1" applyProtection="1">
      <alignment horizontal="center" vertical="center" wrapText="1"/>
    </xf>
    <xf numFmtId="0" fontId="6" fillId="6" borderId="22" xfId="0" applyFont="1" applyFill="1" applyBorder="1" applyAlignment="1" applyProtection="1">
      <alignment horizontal="center" vertical="center" wrapText="1"/>
      <protection locked="0"/>
    </xf>
    <xf numFmtId="0" fontId="6" fillId="7" borderId="22" xfId="0" applyFont="1" applyFill="1" applyBorder="1" applyAlignment="1" applyProtection="1">
      <alignment horizontal="center" vertical="center" wrapText="1"/>
      <protection locked="0"/>
    </xf>
    <xf numFmtId="0" fontId="6" fillId="15" borderId="22" xfId="0" applyFont="1" applyFill="1" applyBorder="1" applyAlignment="1" applyProtection="1">
      <alignment horizontal="center" vertical="center" wrapText="1"/>
      <protection locked="0"/>
    </xf>
    <xf numFmtId="4" fontId="6" fillId="15" borderId="22" xfId="0" applyNumberFormat="1" applyFont="1" applyFill="1" applyBorder="1" applyAlignment="1" applyProtection="1">
      <alignment horizontal="center" vertical="center" wrapText="1"/>
      <protection locked="0"/>
    </xf>
    <xf numFmtId="3" fontId="6" fillId="15" borderId="22" xfId="0" applyNumberFormat="1" applyFont="1" applyFill="1" applyBorder="1" applyAlignment="1" applyProtection="1">
      <alignment horizontal="center" vertical="center" wrapText="1"/>
      <protection locked="0"/>
    </xf>
    <xf numFmtId="43" fontId="6" fillId="6" borderId="22" xfId="46" applyFont="1" applyFill="1" applyBorder="1" applyAlignment="1" applyProtection="1">
      <alignment horizontal="center" vertical="center" wrapText="1"/>
      <protection locked="0"/>
    </xf>
    <xf numFmtId="4" fontId="6" fillId="15" borderId="40" xfId="0" applyNumberFormat="1" applyFont="1" applyFill="1" applyBorder="1" applyAlignment="1" applyProtection="1">
      <alignment vertical="center" wrapText="1"/>
      <protection locked="0"/>
    </xf>
    <xf numFmtId="4" fontId="6" fillId="15" borderId="77" xfId="0" applyNumberFormat="1" applyFont="1" applyFill="1" applyBorder="1" applyAlignment="1" applyProtection="1">
      <alignment vertical="center" wrapText="1"/>
    </xf>
    <xf numFmtId="4" fontId="6" fillId="5" borderId="85" xfId="0" applyNumberFormat="1" applyFont="1" applyFill="1" applyBorder="1" applyAlignment="1" applyProtection="1">
      <alignment vertical="center" wrapText="1"/>
    </xf>
    <xf numFmtId="49" fontId="6" fillId="0" borderId="118" xfId="0" applyNumberFormat="1" applyFont="1" applyFill="1" applyBorder="1" applyAlignment="1" applyProtection="1">
      <alignment horizontal="left" vertical="center" wrapText="1"/>
      <protection locked="0"/>
    </xf>
    <xf numFmtId="0" fontId="6" fillId="5" borderId="53" xfId="0" applyFont="1" applyFill="1" applyBorder="1" applyAlignment="1" applyProtection="1">
      <alignment horizontal="center" vertical="center" wrapText="1"/>
      <protection locked="0"/>
    </xf>
    <xf numFmtId="0" fontId="6" fillId="2" borderId="119" xfId="0" applyFont="1" applyFill="1" applyBorder="1" applyAlignment="1" applyProtection="1">
      <alignment horizontal="center" vertical="center" wrapText="1"/>
      <protection locked="0"/>
    </xf>
    <xf numFmtId="0" fontId="26" fillId="5" borderId="120" xfId="0" applyFont="1" applyFill="1" applyBorder="1" applyAlignment="1" applyProtection="1">
      <alignment horizontal="center" vertical="center" wrapText="1"/>
    </xf>
    <xf numFmtId="0" fontId="5" fillId="5" borderId="119" xfId="0" applyFont="1" applyFill="1" applyBorder="1" applyAlignment="1">
      <alignment horizontal="left" vertical="center"/>
    </xf>
    <xf numFmtId="0" fontId="5" fillId="5" borderId="121" xfId="0" applyFont="1" applyFill="1" applyBorder="1" applyAlignment="1">
      <alignment horizontal="center" vertical="center"/>
    </xf>
    <xf numFmtId="1" fontId="36" fillId="12" borderId="119" xfId="0" applyNumberFormat="1" applyFont="1" applyFill="1" applyBorder="1" applyAlignment="1" applyProtection="1">
      <alignment horizontal="center" vertical="center" wrapText="1"/>
      <protection locked="0"/>
    </xf>
    <xf numFmtId="1" fontId="36" fillId="5" borderId="119" xfId="0" applyNumberFormat="1" applyFont="1" applyFill="1" applyBorder="1" applyAlignment="1">
      <alignment horizontal="center" vertical="center" wrapText="1"/>
    </xf>
    <xf numFmtId="4" fontId="36" fillId="5" borderId="119" xfId="0" applyNumberFormat="1" applyFont="1" applyFill="1" applyBorder="1" applyAlignment="1">
      <alignment horizontal="center" vertical="center" wrapText="1"/>
    </xf>
    <xf numFmtId="3" fontId="36" fillId="5" borderId="119" xfId="0" applyNumberFormat="1" applyFont="1" applyFill="1" applyBorder="1" applyAlignment="1">
      <alignment horizontal="center" vertical="center" wrapText="1"/>
    </xf>
    <xf numFmtId="4" fontId="36" fillId="5" borderId="60" xfId="0" applyNumberFormat="1" applyFont="1" applyFill="1" applyBorder="1" applyAlignment="1">
      <alignment vertical="center" wrapText="1"/>
    </xf>
    <xf numFmtId="4" fontId="6" fillId="5" borderId="122" xfId="0" applyNumberFormat="1" applyFont="1" applyFill="1" applyBorder="1" applyAlignment="1" applyProtection="1">
      <alignment vertical="center" wrapText="1"/>
    </xf>
    <xf numFmtId="0" fontId="5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  <protection locked="0"/>
    </xf>
    <xf numFmtId="0" fontId="18" fillId="8" borderId="36" xfId="0" applyFont="1" applyFill="1" applyBorder="1" applyAlignment="1" applyProtection="1">
      <alignment horizontal="center" vertical="center"/>
    </xf>
    <xf numFmtId="0" fontId="36" fillId="5" borderId="10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 wrapText="1"/>
    </xf>
    <xf numFmtId="0" fontId="9" fillId="11" borderId="29" xfId="1" applyFont="1" applyFill="1" applyBorder="1" applyAlignment="1" applyProtection="1">
      <alignment horizontal="center" vertical="center"/>
      <protection locked="0"/>
    </xf>
    <xf numFmtId="0" fontId="7" fillId="4" borderId="29" xfId="1" applyFont="1" applyFill="1" applyBorder="1" applyAlignment="1" applyProtection="1">
      <alignment horizontal="center" vertical="center"/>
      <protection locked="0"/>
    </xf>
    <xf numFmtId="0" fontId="4" fillId="4" borderId="29" xfId="0" applyFont="1" applyFill="1" applyBorder="1" applyAlignment="1" applyProtection="1">
      <alignment horizontal="center" vertical="center" wrapText="1"/>
    </xf>
    <xf numFmtId="0" fontId="4" fillId="4" borderId="18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6" fillId="4" borderId="4" xfId="0" applyFont="1" applyFill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26" fillId="5" borderId="123" xfId="0" applyFont="1" applyFill="1" applyBorder="1" applyAlignment="1" applyProtection="1">
      <alignment horizontal="center" vertical="center" wrapText="1"/>
    </xf>
    <xf numFmtId="0" fontId="36" fillId="0" borderId="124" xfId="0" applyFont="1" applyFill="1" applyBorder="1" applyAlignment="1" applyProtection="1">
      <alignment horizontal="center" vertical="center" wrapText="1"/>
    </xf>
    <xf numFmtId="0" fontId="6" fillId="7" borderId="124" xfId="0" applyNumberFormat="1" applyFont="1" applyFill="1" applyBorder="1" applyAlignment="1" applyProtection="1">
      <alignment horizontal="left" vertical="center" wrapText="1"/>
      <protection locked="0"/>
    </xf>
    <xf numFmtId="0" fontId="6" fillId="0" borderId="124" xfId="0" applyFont="1" applyFill="1" applyBorder="1" applyAlignment="1" applyProtection="1">
      <alignment horizontal="center" vertical="center" wrapText="1"/>
      <protection locked="0"/>
    </xf>
    <xf numFmtId="0" fontId="6" fillId="2" borderId="124" xfId="0" applyFont="1" applyFill="1" applyBorder="1" applyAlignment="1" applyProtection="1">
      <alignment horizontal="center" vertical="center" wrapText="1"/>
      <protection locked="0"/>
    </xf>
    <xf numFmtId="0" fontId="6" fillId="5" borderId="125" xfId="0" applyFont="1" applyFill="1" applyBorder="1" applyAlignment="1" applyProtection="1">
      <alignment horizontal="center" vertical="center" wrapText="1"/>
      <protection locked="0"/>
    </xf>
    <xf numFmtId="4" fontId="6" fillId="5" borderId="12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25" xfId="0" applyFont="1" applyFill="1" applyBorder="1" applyAlignment="1" applyProtection="1">
      <alignment horizontal="center" vertical="center" wrapText="1"/>
      <protection locked="0"/>
    </xf>
    <xf numFmtId="3" fontId="6" fillId="5" borderId="125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125" xfId="46" applyFont="1" applyFill="1" applyBorder="1" applyAlignment="1" applyProtection="1">
      <alignment horizontal="center" vertical="center" wrapText="1"/>
      <protection locked="0"/>
    </xf>
    <xf numFmtId="4" fontId="6" fillId="5" borderId="125" xfId="0" applyNumberFormat="1" applyFont="1" applyFill="1" applyBorder="1" applyAlignment="1" applyProtection="1">
      <alignment vertical="center" wrapText="1"/>
      <protection locked="0"/>
    </xf>
    <xf numFmtId="4" fontId="6" fillId="5" borderId="52" xfId="0" applyNumberFormat="1" applyFont="1" applyFill="1" applyBorder="1" applyAlignment="1" applyProtection="1">
      <alignment vertical="center" wrapText="1"/>
    </xf>
    <xf numFmtId="43" fontId="6" fillId="0" borderId="68" xfId="0" applyNumberFormat="1" applyFont="1" applyFill="1" applyBorder="1" applyAlignment="1" applyProtection="1">
      <alignment horizontal="center" vertical="center" wrapText="1"/>
      <protection locked="0"/>
    </xf>
    <xf numFmtId="43" fontId="6" fillId="0" borderId="30" xfId="46" applyFont="1" applyFill="1" applyBorder="1" applyAlignment="1" applyProtection="1">
      <alignment horizontal="center" vertical="center" wrapText="1"/>
      <protection locked="0"/>
    </xf>
    <xf numFmtId="0" fontId="6" fillId="7" borderId="35" xfId="0" applyNumberFormat="1" applyFont="1" applyFill="1" applyBorder="1" applyAlignment="1" applyProtection="1">
      <alignment horizontal="left" vertical="center" wrapText="1"/>
      <protection locked="0"/>
    </xf>
    <xf numFmtId="0" fontId="6" fillId="5" borderId="27" xfId="0" applyFont="1" applyFill="1" applyBorder="1" applyAlignment="1" applyProtection="1">
      <alignment horizontal="center" vertical="center" wrapText="1"/>
    </xf>
    <xf numFmtId="49" fontId="6" fillId="7" borderId="37" xfId="0" applyNumberFormat="1" applyFont="1" applyFill="1" applyBorder="1" applyAlignment="1" applyProtection="1">
      <alignment horizontal="center" vertical="center" wrapText="1"/>
      <protection locked="0"/>
    </xf>
    <xf numFmtId="4" fontId="6" fillId="5" borderId="27" xfId="0" applyNumberFormat="1" applyFont="1" applyFill="1" applyBorder="1" applyAlignment="1" applyProtection="1">
      <alignment vertical="center" wrapText="1"/>
      <protection locked="0"/>
    </xf>
    <xf numFmtId="49" fontId="6" fillId="0" borderId="60" xfId="0" applyNumberFormat="1" applyFont="1" applyFill="1" applyBorder="1" applyAlignment="1" applyProtection="1">
      <alignment horizontal="left" vertical="center" wrapText="1"/>
      <protection locked="0"/>
    </xf>
    <xf numFmtId="0" fontId="23" fillId="2" borderId="7" xfId="45" applyFill="1" applyBorder="1" applyAlignment="1" applyProtection="1">
      <alignment horizontal="left" vertical="center"/>
      <protection locked="0"/>
    </xf>
    <xf numFmtId="0" fontId="24" fillId="2" borderId="7" xfId="45" applyFont="1" applyFill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center" vertical="center"/>
    </xf>
    <xf numFmtId="0" fontId="14" fillId="2" borderId="7" xfId="0" applyFont="1" applyFill="1" applyBorder="1" applyAlignment="1" applyProtection="1">
      <alignment vertical="top"/>
      <protection locked="0"/>
    </xf>
    <xf numFmtId="0" fontId="14" fillId="2" borderId="7" xfId="0" applyFont="1" applyFill="1" applyBorder="1" applyAlignment="1" applyProtection="1">
      <alignment horizontal="left" vertical="center"/>
      <protection locked="0"/>
    </xf>
    <xf numFmtId="0" fontId="14" fillId="2" borderId="7" xfId="0" applyFont="1" applyFill="1" applyBorder="1" applyAlignment="1" applyProtection="1">
      <alignment horizontal="left" vertical="top"/>
      <protection locked="0"/>
    </xf>
    <xf numFmtId="0" fontId="37" fillId="0" borderId="7" xfId="0" applyFont="1" applyBorder="1" applyAlignment="1">
      <alignment horizontal="center"/>
    </xf>
    <xf numFmtId="0" fontId="29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10" fillId="4" borderId="25" xfId="0" applyFont="1" applyFill="1" applyBorder="1" applyAlignment="1" applyProtection="1">
      <alignment horizontal="left" vertical="center" wrapText="1"/>
    </xf>
    <xf numFmtId="0" fontId="10" fillId="4" borderId="18" xfId="0" applyFont="1" applyFill="1" applyBorder="1" applyAlignment="1" applyProtection="1">
      <alignment horizontal="left" vertical="center" wrapText="1"/>
    </xf>
    <xf numFmtId="0" fontId="10" fillId="4" borderId="17" xfId="0" applyFont="1" applyFill="1" applyBorder="1" applyAlignment="1" applyProtection="1">
      <alignment horizontal="left" vertical="center" wrapText="1"/>
    </xf>
    <xf numFmtId="164" fontId="13" fillId="4" borderId="3" xfId="0" applyNumberFormat="1" applyFont="1" applyFill="1" applyBorder="1" applyAlignment="1" applyProtection="1">
      <alignment horizontal="left" vertical="center" wrapText="1"/>
      <protection locked="0"/>
    </xf>
    <xf numFmtId="164" fontId="13" fillId="4" borderId="18" xfId="0" applyNumberFormat="1" applyFont="1" applyFill="1" applyBorder="1" applyAlignment="1" applyProtection="1">
      <alignment horizontal="left" vertical="center" wrapText="1"/>
      <protection locked="0"/>
    </xf>
    <xf numFmtId="0" fontId="10" fillId="3" borderId="43" xfId="0" applyFont="1" applyFill="1" applyBorder="1" applyAlignment="1" applyProtection="1">
      <alignment horizontal="center" vertical="center" wrapText="1"/>
    </xf>
    <xf numFmtId="0" fontId="10" fillId="3" borderId="36" xfId="0" applyFont="1" applyFill="1" applyBorder="1" applyAlignment="1" applyProtection="1">
      <alignment horizontal="center" vertical="center" wrapText="1"/>
    </xf>
    <xf numFmtId="0" fontId="10" fillId="3" borderId="70" xfId="0" applyFont="1" applyFill="1" applyBorder="1" applyAlignment="1" applyProtection="1">
      <alignment horizontal="center" vertical="center" wrapText="1"/>
    </xf>
    <xf numFmtId="0" fontId="10" fillId="3" borderId="75" xfId="0" applyFont="1" applyFill="1" applyBorder="1" applyAlignment="1" applyProtection="1">
      <alignment horizontal="center" vertical="center" wrapText="1"/>
    </xf>
    <xf numFmtId="0" fontId="10" fillId="3" borderId="39" xfId="0" applyFont="1" applyFill="1" applyBorder="1" applyAlignment="1" applyProtection="1">
      <alignment horizontal="center" vertical="center" wrapText="1"/>
    </xf>
    <xf numFmtId="0" fontId="10" fillId="3" borderId="47" xfId="0" applyFont="1" applyFill="1" applyBorder="1" applyAlignment="1" applyProtection="1">
      <alignment horizontal="center" vertical="center" wrapText="1"/>
    </xf>
    <xf numFmtId="0" fontId="4" fillId="3" borderId="71" xfId="0" applyFont="1" applyFill="1" applyBorder="1" applyAlignment="1" applyProtection="1">
      <alignment horizontal="center" vertical="center" wrapText="1"/>
    </xf>
    <xf numFmtId="0" fontId="4" fillId="3" borderId="45" xfId="0" applyFont="1" applyFill="1" applyBorder="1" applyAlignment="1" applyProtection="1">
      <alignment horizontal="center" vertical="center" wrapText="1"/>
    </xf>
    <xf numFmtId="0" fontId="10" fillId="3" borderId="72" xfId="0" applyFont="1" applyFill="1" applyBorder="1" applyAlignment="1" applyProtection="1">
      <alignment horizontal="center" vertical="center" wrapText="1"/>
    </xf>
    <xf numFmtId="0" fontId="10" fillId="3" borderId="33" xfId="0" applyFont="1" applyFill="1" applyBorder="1" applyAlignment="1" applyProtection="1">
      <alignment horizontal="center" vertical="center" wrapText="1"/>
    </xf>
    <xf numFmtId="0" fontId="10" fillId="3" borderId="73" xfId="0" applyFont="1" applyFill="1" applyBorder="1" applyAlignment="1" applyProtection="1">
      <alignment horizontal="center" vertical="center" wrapText="1"/>
    </xf>
    <xf numFmtId="3" fontId="4" fillId="3" borderId="71" xfId="0" applyNumberFormat="1" applyFont="1" applyFill="1" applyBorder="1" applyAlignment="1" applyProtection="1">
      <alignment horizontal="center" vertical="center" wrapText="1"/>
    </xf>
    <xf numFmtId="3" fontId="4" fillId="3" borderId="45" xfId="0" applyNumberFormat="1" applyFont="1" applyFill="1" applyBorder="1" applyAlignment="1" applyProtection="1">
      <alignment horizontal="center" vertical="center" wrapText="1"/>
    </xf>
    <xf numFmtId="0" fontId="4" fillId="3" borderId="71" xfId="0" applyNumberFormat="1" applyFont="1" applyFill="1" applyBorder="1" applyAlignment="1" applyProtection="1">
      <alignment horizontal="center" vertical="center" wrapText="1"/>
    </xf>
    <xf numFmtId="0" fontId="4" fillId="3" borderId="45" xfId="0" applyNumberFormat="1" applyFont="1" applyFill="1" applyBorder="1" applyAlignment="1" applyProtection="1">
      <alignment horizontal="center" vertical="center" wrapText="1"/>
    </xf>
    <xf numFmtId="4" fontId="4" fillId="3" borderId="74" xfId="0" applyNumberFormat="1" applyFont="1" applyFill="1" applyBorder="1" applyAlignment="1" applyProtection="1">
      <alignment horizontal="center" vertical="center" wrapText="1"/>
    </xf>
    <xf numFmtId="4" fontId="4" fillId="3" borderId="46" xfId="0" applyNumberFormat="1" applyFont="1" applyFill="1" applyBorder="1" applyAlignment="1" applyProtection="1">
      <alignment horizontal="center" vertical="center" wrapText="1"/>
    </xf>
    <xf numFmtId="4" fontId="33" fillId="3" borderId="50" xfId="0" applyNumberFormat="1" applyFont="1" applyFill="1" applyBorder="1" applyAlignment="1" applyProtection="1">
      <alignment horizontal="center" vertical="center" wrapText="1"/>
    </xf>
    <xf numFmtId="4" fontId="33" fillId="3" borderId="51" xfId="0" applyNumberFormat="1" applyFont="1" applyFill="1" applyBorder="1" applyAlignment="1" applyProtection="1">
      <alignment horizontal="center" vertical="center" wrapText="1"/>
    </xf>
    <xf numFmtId="0" fontId="13" fillId="9" borderId="28" xfId="0" applyFont="1" applyFill="1" applyBorder="1" applyAlignment="1" applyProtection="1">
      <alignment horizontal="left" vertical="center" wrapText="1"/>
      <protection locked="0"/>
    </xf>
    <xf numFmtId="0" fontId="13" fillId="9" borderId="29" xfId="0" applyFont="1" applyFill="1" applyBorder="1" applyAlignment="1" applyProtection="1">
      <alignment horizontal="left" vertical="center" wrapText="1"/>
      <protection locked="0"/>
    </xf>
    <xf numFmtId="0" fontId="7" fillId="4" borderId="28" xfId="1" applyNumberFormat="1" applyFont="1" applyFill="1" applyBorder="1" applyAlignment="1" applyProtection="1">
      <alignment horizontal="left" vertical="center"/>
      <protection locked="0"/>
    </xf>
    <xf numFmtId="0" fontId="7" fillId="4" borderId="29" xfId="1" applyNumberFormat="1" applyFont="1" applyFill="1" applyBorder="1" applyAlignment="1" applyProtection="1">
      <alignment horizontal="left" vertical="center"/>
      <protection locked="0"/>
    </xf>
    <xf numFmtId="0" fontId="7" fillId="4" borderId="48" xfId="1" applyNumberFormat="1" applyFont="1" applyFill="1" applyBorder="1" applyAlignment="1" applyProtection="1">
      <alignment horizontal="left" vertical="center"/>
      <protection locked="0"/>
    </xf>
    <xf numFmtId="0" fontId="10" fillId="4" borderId="28" xfId="0" applyFont="1" applyFill="1" applyBorder="1" applyAlignment="1" applyProtection="1">
      <alignment horizontal="left" vertical="center" wrapText="1"/>
    </xf>
    <xf numFmtId="0" fontId="10" fillId="4" borderId="29" xfId="0" applyFont="1" applyFill="1" applyBorder="1" applyAlignment="1" applyProtection="1">
      <alignment horizontal="left" vertical="center" wrapText="1"/>
    </xf>
    <xf numFmtId="0" fontId="10" fillId="4" borderId="54" xfId="0" applyFont="1" applyFill="1" applyBorder="1" applyAlignment="1" applyProtection="1">
      <alignment horizontal="left" vertical="center" wrapText="1"/>
    </xf>
    <xf numFmtId="164" fontId="13" fillId="4" borderId="55" xfId="0" applyNumberFormat="1" applyFont="1" applyFill="1" applyBorder="1" applyAlignment="1" applyProtection="1">
      <alignment horizontal="left" vertical="center" wrapText="1"/>
      <protection locked="0"/>
    </xf>
    <xf numFmtId="164" fontId="13" fillId="4" borderId="29" xfId="0" applyNumberFormat="1" applyFont="1" applyFill="1" applyBorder="1" applyAlignment="1" applyProtection="1">
      <alignment horizontal="left" vertical="center" wrapText="1"/>
      <protection locked="0"/>
    </xf>
    <xf numFmtId="0" fontId="10" fillId="4" borderId="26" xfId="0" applyFont="1" applyFill="1" applyBorder="1" applyAlignment="1" applyProtection="1">
      <alignment horizontal="left" vertical="center" wrapText="1"/>
    </xf>
    <xf numFmtId="0" fontId="10" fillId="4" borderId="5" xfId="0" applyFont="1" applyFill="1" applyBorder="1" applyAlignment="1" applyProtection="1">
      <alignment horizontal="left" vertical="center" wrapText="1"/>
    </xf>
    <xf numFmtId="0" fontId="10" fillId="4" borderId="6" xfId="0" applyFont="1" applyFill="1" applyBorder="1" applyAlignment="1" applyProtection="1">
      <alignment horizontal="left" vertical="center" wrapText="1"/>
    </xf>
    <xf numFmtId="164" fontId="13" fillId="4" borderId="4" xfId="0" applyNumberFormat="1" applyFont="1" applyFill="1" applyBorder="1" applyAlignment="1" applyProtection="1">
      <alignment horizontal="center" vertical="center" wrapText="1"/>
      <protection locked="0"/>
    </xf>
    <xf numFmtId="164" fontId="13" fillId="4" borderId="5" xfId="0" applyNumberFormat="1" applyFont="1" applyFill="1" applyBorder="1" applyAlignment="1" applyProtection="1">
      <alignment horizontal="center" vertical="center" wrapText="1"/>
      <protection locked="0"/>
    </xf>
    <xf numFmtId="164" fontId="13" fillId="4" borderId="4" xfId="0" applyNumberFormat="1" applyFont="1" applyFill="1" applyBorder="1" applyAlignment="1" applyProtection="1">
      <alignment horizontal="left" vertical="center" wrapText="1"/>
      <protection locked="0"/>
    </xf>
    <xf numFmtId="164" fontId="13" fillId="4" borderId="5" xfId="0" applyNumberFormat="1" applyFont="1" applyFill="1" applyBorder="1" applyAlignment="1" applyProtection="1">
      <alignment horizontal="left" vertical="center" wrapText="1"/>
      <protection locked="0"/>
    </xf>
    <xf numFmtId="164" fontId="13" fillId="4" borderId="4" xfId="0" applyNumberFormat="1" applyFont="1" applyFill="1" applyBorder="1" applyAlignment="1" applyProtection="1">
      <alignment vertical="center" wrapText="1"/>
      <protection locked="0"/>
    </xf>
    <xf numFmtId="164" fontId="13" fillId="4" borderId="5" xfId="0" applyNumberFormat="1" applyFont="1" applyFill="1" applyBorder="1" applyAlignment="1" applyProtection="1">
      <alignment vertical="center" wrapText="1"/>
      <protection locked="0"/>
    </xf>
    <xf numFmtId="0" fontId="14" fillId="0" borderId="26" xfId="0" applyFont="1" applyBorder="1" applyAlignment="1" applyProtection="1">
      <alignment horizontal="left" vertical="center" wrapText="1"/>
    </xf>
    <xf numFmtId="0" fontId="14" fillId="0" borderId="5" xfId="0" applyFont="1" applyBorder="1" applyAlignment="1" applyProtection="1">
      <alignment horizontal="left" vertical="center" wrapText="1"/>
    </xf>
    <xf numFmtId="0" fontId="14" fillId="0" borderId="6" xfId="0" applyFont="1" applyBorder="1" applyAlignment="1" applyProtection="1">
      <alignment horizontal="left" vertical="center" wrapText="1"/>
    </xf>
    <xf numFmtId="43" fontId="6" fillId="0" borderId="15" xfId="0" applyNumberFormat="1" applyFont="1" applyBorder="1" applyAlignment="1" applyProtection="1">
      <alignment horizontal="center" vertical="center" wrapText="1"/>
      <protection locked="0"/>
    </xf>
    <xf numFmtId="43" fontId="6" fillId="0" borderId="16" xfId="0" applyNumberFormat="1" applyFont="1" applyBorder="1" applyAlignment="1" applyProtection="1">
      <alignment horizontal="center" vertical="center" wrapText="1"/>
      <protection locked="0"/>
    </xf>
    <xf numFmtId="43" fontId="6" fillId="0" borderId="19" xfId="0" applyNumberFormat="1" applyFont="1" applyBorder="1" applyAlignment="1" applyProtection="1">
      <alignment horizontal="center" vertical="center" wrapText="1"/>
      <protection locked="0"/>
    </xf>
    <xf numFmtId="43" fontId="6" fillId="0" borderId="20" xfId="0" applyNumberFormat="1" applyFont="1" applyBorder="1" applyAlignment="1" applyProtection="1">
      <alignment horizontal="center" vertical="center" wrapText="1"/>
      <protection locked="0"/>
    </xf>
    <xf numFmtId="43" fontId="6" fillId="0" borderId="7" xfId="0" applyNumberFormat="1" applyFont="1" applyBorder="1" applyAlignment="1" applyProtection="1">
      <alignment horizontal="center" vertical="center" wrapText="1"/>
      <protection locked="0"/>
    </xf>
    <xf numFmtId="43" fontId="6" fillId="0" borderId="21" xfId="0" applyNumberFormat="1" applyFont="1" applyBorder="1" applyAlignment="1" applyProtection="1">
      <alignment horizontal="center" vertical="center" wrapText="1"/>
      <protection locked="0"/>
    </xf>
    <xf numFmtId="43" fontId="6" fillId="0" borderId="46" xfId="0" applyNumberFormat="1" applyFont="1" applyBorder="1" applyAlignment="1" applyProtection="1">
      <alignment horizontal="center" vertical="center" wrapText="1"/>
      <protection locked="0"/>
    </xf>
    <xf numFmtId="43" fontId="6" fillId="0" borderId="39" xfId="0" applyNumberFormat="1" applyFont="1" applyBorder="1" applyAlignment="1" applyProtection="1">
      <alignment horizontal="center" vertical="center" wrapText="1"/>
      <protection locked="0"/>
    </xf>
    <xf numFmtId="43" fontId="6" fillId="0" borderId="47" xfId="0" applyNumberFormat="1" applyFont="1" applyBorder="1" applyAlignment="1" applyProtection="1">
      <alignment horizontal="center" vertical="center" wrapText="1"/>
      <protection locked="0"/>
    </xf>
    <xf numFmtId="43" fontId="16" fillId="0" borderId="4" xfId="0" applyNumberFormat="1" applyFont="1" applyBorder="1" applyAlignment="1" applyProtection="1">
      <alignment horizontal="center" vertical="center" wrapText="1"/>
      <protection locked="0"/>
    </xf>
    <xf numFmtId="43" fontId="16" fillId="0" borderId="6" xfId="0" applyNumberFormat="1" applyFont="1" applyBorder="1" applyAlignment="1" applyProtection="1">
      <alignment horizontal="center" vertical="center" wrapText="1"/>
      <protection locked="0"/>
    </xf>
    <xf numFmtId="0" fontId="16" fillId="0" borderId="15" xfId="0" applyFont="1" applyBorder="1" applyAlignment="1" applyProtection="1">
      <alignment horizontal="center" vertical="center" wrapText="1"/>
      <protection locked="0"/>
    </xf>
    <xf numFmtId="0" fontId="16" fillId="0" borderId="16" xfId="0" applyFont="1" applyBorder="1" applyAlignment="1" applyProtection="1">
      <alignment horizontal="center" vertical="center" wrapText="1"/>
      <protection locked="0"/>
    </xf>
    <xf numFmtId="0" fontId="16" fillId="0" borderId="19" xfId="0" applyFont="1" applyBorder="1" applyAlignment="1" applyProtection="1">
      <alignment horizontal="center" vertical="center" wrapText="1"/>
      <protection locked="0"/>
    </xf>
    <xf numFmtId="0" fontId="16" fillId="0" borderId="20" xfId="0" applyFont="1" applyBorder="1" applyAlignment="1" applyProtection="1">
      <alignment horizontal="center" vertical="center" wrapText="1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0" fontId="16" fillId="0" borderId="21" xfId="0" applyFont="1" applyBorder="1" applyAlignment="1" applyProtection="1">
      <alignment horizontal="center" vertical="center" wrapText="1"/>
      <protection locked="0"/>
    </xf>
    <xf numFmtId="0" fontId="16" fillId="0" borderId="46" xfId="0" applyFont="1" applyBorder="1" applyAlignment="1" applyProtection="1">
      <alignment horizontal="center" vertical="center" wrapText="1"/>
      <protection locked="0"/>
    </xf>
    <xf numFmtId="0" fontId="16" fillId="0" borderId="39" xfId="0" applyFont="1" applyBorder="1" applyAlignment="1" applyProtection="1">
      <alignment horizontal="center" vertical="center" wrapText="1"/>
      <protection locked="0"/>
    </xf>
    <xf numFmtId="0" fontId="16" fillId="0" borderId="47" xfId="0" applyFont="1" applyBorder="1" applyAlignment="1" applyProtection="1">
      <alignment horizontal="center" vertical="center" wrapText="1"/>
      <protection locked="0"/>
    </xf>
    <xf numFmtId="164" fontId="16" fillId="0" borderId="90" xfId="0" applyNumberFormat="1" applyFont="1" applyBorder="1" applyAlignment="1" applyProtection="1">
      <alignment horizontal="right" vertical="center" wrapText="1"/>
      <protection locked="0"/>
    </xf>
    <xf numFmtId="164" fontId="16" fillId="0" borderId="88" xfId="0" applyNumberFormat="1" applyFont="1" applyBorder="1" applyAlignment="1" applyProtection="1">
      <alignment horizontal="right" vertical="center" wrapText="1"/>
      <protection locked="0"/>
    </xf>
    <xf numFmtId="164" fontId="16" fillId="0" borderId="89" xfId="0" applyNumberFormat="1" applyFont="1" applyBorder="1" applyAlignment="1" applyProtection="1">
      <alignment horizontal="right" vertical="center" wrapText="1"/>
      <protection locked="0"/>
    </xf>
    <xf numFmtId="164" fontId="16" fillId="0" borderId="4" xfId="0" applyNumberFormat="1" applyFont="1" applyBorder="1" applyAlignment="1" applyProtection="1">
      <alignment horizontal="right" vertical="center" wrapText="1"/>
      <protection locked="0"/>
    </xf>
    <xf numFmtId="164" fontId="16" fillId="0" borderId="5" xfId="0" applyNumberFormat="1" applyFont="1" applyBorder="1" applyAlignment="1" applyProtection="1">
      <alignment horizontal="right" vertical="center" wrapText="1"/>
      <protection locked="0"/>
    </xf>
    <xf numFmtId="164" fontId="16" fillId="0" borderId="6" xfId="0" applyNumberFormat="1" applyFont="1" applyBorder="1" applyAlignment="1" applyProtection="1">
      <alignment horizontal="right" vertical="center" wrapText="1"/>
      <protection locked="0"/>
    </xf>
    <xf numFmtId="0" fontId="14" fillId="0" borderId="87" xfId="0" applyFont="1" applyBorder="1" applyAlignment="1" applyProtection="1">
      <alignment horizontal="left" vertical="center" wrapText="1"/>
    </xf>
    <xf numFmtId="0" fontId="14" fillId="0" borderId="88" xfId="0" applyFont="1" applyBorder="1" applyAlignment="1" applyProtection="1">
      <alignment horizontal="left" vertical="center" wrapText="1"/>
    </xf>
    <xf numFmtId="0" fontId="14" fillId="0" borderId="89" xfId="0" applyFont="1" applyBorder="1" applyAlignment="1" applyProtection="1">
      <alignment horizontal="left" vertical="center" wrapText="1"/>
    </xf>
    <xf numFmtId="43" fontId="16" fillId="0" borderId="90" xfId="0" applyNumberFormat="1" applyFont="1" applyBorder="1" applyAlignment="1" applyProtection="1">
      <alignment horizontal="center" vertical="center" wrapText="1"/>
      <protection locked="0"/>
    </xf>
    <xf numFmtId="43" fontId="16" fillId="0" borderId="89" xfId="0" applyNumberFormat="1" applyFont="1" applyBorder="1" applyAlignment="1" applyProtection="1">
      <alignment horizontal="center" vertical="center" wrapText="1"/>
      <protection locked="0"/>
    </xf>
    <xf numFmtId="0" fontId="9" fillId="0" borderId="0" xfId="0" applyNumberFormat="1" applyFont="1" applyAlignment="1" applyProtection="1">
      <alignment horizontal="center" vertical="center"/>
    </xf>
    <xf numFmtId="0" fontId="9" fillId="0" borderId="0" xfId="0" applyNumberFormat="1" applyFont="1" applyAlignment="1" applyProtection="1">
      <alignment horizontal="center" vertical="center" wrapText="1"/>
    </xf>
    <xf numFmtId="0" fontId="9" fillId="0" borderId="0" xfId="0" applyNumberFormat="1" applyFont="1" applyAlignment="1" applyProtection="1">
      <alignment horizontal="left" vertical="center" wrapText="1"/>
    </xf>
    <xf numFmtId="0" fontId="9" fillId="0" borderId="7" xfId="0" applyNumberFormat="1" applyFont="1" applyBorder="1" applyAlignment="1" applyProtection="1">
      <alignment horizontal="center" vertical="center" wrapText="1"/>
    </xf>
    <xf numFmtId="0" fontId="9" fillId="0" borderId="7" xfId="0" applyNumberFormat="1" applyFont="1" applyBorder="1" applyAlignment="1" applyProtection="1">
      <alignment horizontal="left" vertical="center" wrapText="1"/>
    </xf>
    <xf numFmtId="0" fontId="9" fillId="0" borderId="0" xfId="0" applyNumberFormat="1" applyFont="1" applyAlignment="1" applyProtection="1">
      <alignment vertical="center" wrapText="1"/>
    </xf>
  </cellXfs>
  <cellStyles count="47">
    <cellStyle name="Comma" xfId="46" builtinId="3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/>
    <cellStyle name="Normal" xfId="0" builtinId="0"/>
    <cellStyle name="Normal 2" xfId="2" xr:uid="{00000000-0005-0000-0000-00002D000000}"/>
    <cellStyle name="RowLevel_1" xfId="1" builtinId="1" iLevel="0"/>
  </cellStyles>
  <dxfs count="0"/>
  <tableStyles count="0" defaultTableStyle="TableStyleMedium2" defaultPivotStyle="PivotStyleLight16"/>
  <colors>
    <mruColors>
      <color rgb="FF0000FF"/>
      <color rgb="FFF2F2F2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400051</xdr:colOff>
      <xdr:row>1</xdr:row>
      <xdr:rowOff>47625</xdr:rowOff>
    </xdr:from>
    <xdr:to>
      <xdr:col>11</xdr:col>
      <xdr:colOff>219075</xdr:colOff>
      <xdr:row>5</xdr:row>
      <xdr:rowOff>9525</xdr:rowOff>
    </xdr:to>
    <xdr:pic>
      <xdr:nvPicPr>
        <xdr:cNvPr id="2" name="Picture 1" descr="C:\Documents and Settings\Orly\My Documents\Downloads\logo cwd14 (1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1" y="228600"/>
          <a:ext cx="733424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66675</xdr:colOff>
      <xdr:row>1</xdr:row>
      <xdr:rowOff>200026</xdr:rowOff>
    </xdr:from>
    <xdr:to>
      <xdr:col>18</xdr:col>
      <xdr:colOff>59671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F9FC16-3894-B1A7-F761-70539CC67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381001"/>
          <a:ext cx="516871" cy="514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142876</xdr:colOff>
      <xdr:row>1</xdr:row>
      <xdr:rowOff>190501</xdr:rowOff>
    </xdr:from>
    <xdr:to>
      <xdr:col>18</xdr:col>
      <xdr:colOff>669541</xdr:colOff>
      <xdr:row>4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ECB44F-6890-4987-90BF-8B4A3676C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69" t="44749" r="52568" b="36700"/>
        <a:stretch>
          <a:fillRect/>
        </a:stretch>
      </xdr:blipFill>
      <xdr:spPr bwMode="auto">
        <a:xfrm>
          <a:off x="10591801" y="371476"/>
          <a:ext cx="526665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wd_bac@yahoo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applyStyles="1" summaryBelow="0" summaryRight="0"/>
  </sheetPr>
  <dimension ref="A1:AI600"/>
  <sheetViews>
    <sheetView showGridLines="0" tabSelected="1" view="pageBreakPreview" topLeftCell="A570" zoomScale="60" zoomScaleNormal="80" workbookViewId="0">
      <selection activeCell="AK267" sqref="AK267"/>
    </sheetView>
  </sheetViews>
  <sheetFormatPr defaultColWidth="14.42578125" defaultRowHeight="15" customHeight="1" outlineLevelRow="2" x14ac:dyDescent="0.2"/>
  <cols>
    <col min="1" max="1" width="5" style="30" customWidth="1"/>
    <col min="2" max="2" width="8.7109375" style="30" customWidth="1"/>
    <col min="3" max="3" width="29.28515625" style="29" customWidth="1"/>
    <col min="4" max="4" width="6.85546875" style="525" customWidth="1"/>
    <col min="5" max="5" width="5.5703125" style="30" customWidth="1"/>
    <col min="6" max="6" width="7.42578125" style="30" customWidth="1"/>
    <col min="7" max="7" width="7.5703125" style="30" customWidth="1"/>
    <col min="8" max="8" width="7.42578125" style="30" customWidth="1"/>
    <col min="9" max="9" width="12.42578125" style="30" customWidth="1"/>
    <col min="10" max="10" width="7.42578125" style="30" customWidth="1"/>
    <col min="11" max="11" width="6.28515625" style="30" customWidth="1"/>
    <col min="12" max="12" width="7.5703125" style="30" customWidth="1"/>
    <col min="13" max="13" width="7.42578125" style="30" customWidth="1"/>
    <col min="14" max="14" width="12.5703125" style="30" customWidth="1"/>
    <col min="15" max="15" width="7.42578125" style="30" customWidth="1"/>
    <col min="16" max="16" width="6.5703125" style="30" customWidth="1"/>
    <col min="17" max="17" width="7.42578125" style="30" customWidth="1"/>
    <col min="18" max="18" width="7.85546875" style="30" customWidth="1"/>
    <col min="19" max="19" width="12" style="30" customWidth="1"/>
    <col min="20" max="20" width="7.42578125" style="30" customWidth="1"/>
    <col min="21" max="21" width="6.85546875" style="30" customWidth="1"/>
    <col min="22" max="22" width="6.42578125" style="30" customWidth="1"/>
    <col min="23" max="23" width="6.7109375" style="30" customWidth="1"/>
    <col min="24" max="24" width="10.28515625" style="30" customWidth="1"/>
    <col min="25" max="25" width="10" style="487" customWidth="1"/>
    <col min="26" max="26" width="12.7109375" style="32" customWidth="1"/>
    <col min="27" max="27" width="12.5703125" style="45" customWidth="1"/>
    <col min="28" max="28" width="12.85546875" style="2" customWidth="1"/>
    <col min="29" max="16384" width="14.42578125" style="2"/>
  </cols>
  <sheetData>
    <row r="1" spans="1:28" ht="14.25" customHeight="1" x14ac:dyDescent="0.2">
      <c r="A1" s="547" t="s">
        <v>714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</row>
    <row r="2" spans="1:28" ht="21.75" customHeight="1" x14ac:dyDescent="0.35">
      <c r="A2" s="553" t="s">
        <v>214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</row>
    <row r="3" spans="1:28" ht="15" customHeight="1" x14ac:dyDescent="0.2">
      <c r="A3" s="554" t="s">
        <v>213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</row>
    <row r="4" spans="1:28" ht="15" customHeight="1" x14ac:dyDescent="0.2">
      <c r="A4" s="555" t="s">
        <v>211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</row>
    <row r="5" spans="1:28" ht="15" customHeight="1" x14ac:dyDescent="0.2">
      <c r="A5" s="555" t="s">
        <v>212</v>
      </c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5"/>
      <c r="Z5" s="555"/>
      <c r="AA5" s="555"/>
      <c r="AB5" s="555"/>
    </row>
    <row r="6" spans="1:28" ht="14.25" x14ac:dyDescent="0.2">
      <c r="A6" s="281"/>
      <c r="B6" s="282"/>
      <c r="C6" s="282"/>
      <c r="D6" s="510"/>
      <c r="E6" s="282"/>
      <c r="F6" s="282"/>
      <c r="G6" s="282"/>
      <c r="H6" s="282"/>
      <c r="I6" s="282"/>
      <c r="J6" s="282"/>
      <c r="K6" s="282"/>
      <c r="L6" s="2"/>
      <c r="M6" s="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451"/>
      <c r="Z6" s="282"/>
      <c r="AA6" s="282"/>
    </row>
    <row r="7" spans="1:28" ht="14.25" x14ac:dyDescent="0.2">
      <c r="A7" s="281"/>
      <c r="B7" s="282"/>
      <c r="C7" s="282"/>
      <c r="D7" s="510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451"/>
      <c r="Z7" s="282"/>
      <c r="AA7" s="282"/>
    </row>
    <row r="8" spans="1:28" ht="45" customHeight="1" x14ac:dyDescent="0.2">
      <c r="A8" s="549" t="s">
        <v>715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49"/>
      <c r="V8" s="549"/>
      <c r="W8" s="549"/>
      <c r="X8" s="549"/>
      <c r="Y8" s="549"/>
      <c r="Z8" s="549"/>
      <c r="AA8" s="549"/>
    </row>
    <row r="9" spans="1:28" ht="17.25" customHeight="1" x14ac:dyDescent="0.2">
      <c r="A9" s="127"/>
      <c r="B9" s="6"/>
      <c r="C9" s="7" t="s">
        <v>0</v>
      </c>
      <c r="D9" s="550" t="s">
        <v>60</v>
      </c>
      <c r="E9" s="550"/>
      <c r="F9" s="550"/>
      <c r="G9" s="550"/>
      <c r="H9" s="550"/>
      <c r="I9" s="550"/>
      <c r="J9" s="550"/>
      <c r="K9" s="550"/>
      <c r="N9" s="9" t="s">
        <v>1</v>
      </c>
      <c r="O9" s="283"/>
      <c r="P9" s="128"/>
      <c r="Q9" s="8"/>
      <c r="R9" s="8"/>
      <c r="S9" s="9"/>
      <c r="U9" s="11" t="s">
        <v>2</v>
      </c>
      <c r="V9" s="11"/>
      <c r="W9" s="11"/>
      <c r="X9" s="551" t="s">
        <v>709</v>
      </c>
      <c r="Y9" s="551"/>
      <c r="Z9" s="551"/>
      <c r="AA9" s="12"/>
    </row>
    <row r="10" spans="1:28" ht="17.25" customHeight="1" x14ac:dyDescent="0.2">
      <c r="A10" s="127"/>
      <c r="B10" s="6"/>
      <c r="C10" s="7" t="s">
        <v>3</v>
      </c>
      <c r="D10" s="552" t="s">
        <v>61</v>
      </c>
      <c r="E10" s="552"/>
      <c r="F10" s="552"/>
      <c r="G10" s="552"/>
      <c r="H10" s="552"/>
      <c r="I10" s="12"/>
      <c r="J10" s="130"/>
      <c r="K10" s="130"/>
      <c r="L10" s="10"/>
      <c r="M10" s="10"/>
      <c r="N10" s="9" t="s">
        <v>238</v>
      </c>
      <c r="O10" s="164"/>
      <c r="P10" s="164"/>
      <c r="Q10" s="164"/>
      <c r="R10" s="164"/>
      <c r="S10" s="164"/>
      <c r="T10" s="164"/>
      <c r="U10" s="11" t="s">
        <v>4</v>
      </c>
      <c r="V10" s="11"/>
      <c r="W10" s="11"/>
      <c r="X10" s="164" t="s">
        <v>579</v>
      </c>
      <c r="Y10" s="452"/>
      <c r="Z10" s="164"/>
      <c r="AA10" s="12"/>
    </row>
    <row r="11" spans="1:28" ht="17.25" customHeight="1" x14ac:dyDescent="0.2">
      <c r="A11" s="127"/>
      <c r="B11" s="6"/>
      <c r="C11" s="7" t="s">
        <v>5</v>
      </c>
      <c r="D11" s="1" t="s">
        <v>708</v>
      </c>
      <c r="E11" s="1"/>
      <c r="F11" s="1"/>
      <c r="G11" s="1"/>
      <c r="H11" s="1"/>
      <c r="I11" s="1"/>
      <c r="J11" s="1"/>
      <c r="K11" s="1"/>
      <c r="L11" s="10"/>
      <c r="M11" s="10"/>
      <c r="N11" s="13"/>
      <c r="O11" s="10"/>
      <c r="P11" s="10"/>
      <c r="Q11" s="10"/>
      <c r="R11" s="10"/>
      <c r="S11" s="13"/>
      <c r="T11" s="10"/>
      <c r="U11" s="11" t="s">
        <v>6</v>
      </c>
      <c r="V11" s="11"/>
      <c r="W11" s="11"/>
      <c r="X11" s="545" t="s">
        <v>580</v>
      </c>
      <c r="Y11" s="546"/>
      <c r="Z11" s="546"/>
      <c r="AA11" s="12"/>
    </row>
    <row r="12" spans="1:28" ht="17.25" customHeight="1" x14ac:dyDescent="0.2">
      <c r="A12" s="127"/>
      <c r="B12" s="6"/>
      <c r="C12" s="7" t="s">
        <v>7</v>
      </c>
      <c r="D12" s="1"/>
      <c r="E12" s="1"/>
      <c r="F12" s="1"/>
      <c r="G12" s="1"/>
      <c r="H12" s="1"/>
      <c r="I12" s="1"/>
      <c r="J12" s="1"/>
      <c r="K12" s="1"/>
      <c r="L12" s="10"/>
      <c r="M12" s="10"/>
      <c r="N12" s="13"/>
      <c r="O12" s="10"/>
      <c r="P12" s="10"/>
      <c r="Q12" s="10"/>
      <c r="R12" s="10"/>
      <c r="S12" s="13"/>
      <c r="T12" s="10"/>
      <c r="U12" s="11" t="s">
        <v>205</v>
      </c>
      <c r="V12" s="11"/>
      <c r="W12" s="11"/>
      <c r="X12" s="164" t="s">
        <v>652</v>
      </c>
      <c r="Y12" s="452"/>
      <c r="Z12" s="164"/>
      <c r="AA12" s="12"/>
    </row>
    <row r="13" spans="1:28" ht="15.75" customHeight="1" thickBot="1" x14ac:dyDescent="0.25">
      <c r="A13" s="14"/>
      <c r="B13" s="15"/>
      <c r="C13" s="4"/>
      <c r="D13" s="511"/>
      <c r="E13" s="128"/>
      <c r="F13" s="128"/>
      <c r="G13" s="128"/>
      <c r="H13" s="128"/>
      <c r="I13" s="3"/>
      <c r="J13" s="128"/>
      <c r="K13" s="128"/>
      <c r="L13" s="128"/>
      <c r="M13" s="128"/>
      <c r="N13" s="3"/>
      <c r="O13" s="128"/>
      <c r="P13" s="128"/>
      <c r="Q13" s="128"/>
      <c r="R13" s="128"/>
      <c r="S13" s="3"/>
      <c r="T13" s="128"/>
      <c r="U13" s="128"/>
      <c r="V13" s="128"/>
      <c r="W13" s="128"/>
      <c r="X13" s="3"/>
      <c r="Y13" s="453"/>
      <c r="Z13" s="4"/>
      <c r="AA13" s="5"/>
    </row>
    <row r="14" spans="1:28" ht="27" customHeight="1" thickBot="1" x14ac:dyDescent="0.25">
      <c r="A14" s="561" t="s">
        <v>8</v>
      </c>
      <c r="B14" s="562"/>
      <c r="C14" s="563"/>
      <c r="D14" s="567" t="s">
        <v>9</v>
      </c>
      <c r="E14" s="569" t="s">
        <v>10</v>
      </c>
      <c r="F14" s="570"/>
      <c r="G14" s="570"/>
      <c r="H14" s="570"/>
      <c r="I14" s="570"/>
      <c r="J14" s="570"/>
      <c r="K14" s="570"/>
      <c r="L14" s="570"/>
      <c r="M14" s="570"/>
      <c r="N14" s="570"/>
      <c r="O14" s="570"/>
      <c r="P14" s="570"/>
      <c r="Q14" s="570"/>
      <c r="R14" s="570"/>
      <c r="S14" s="570"/>
      <c r="T14" s="570"/>
      <c r="U14" s="570"/>
      <c r="V14" s="570"/>
      <c r="W14" s="570"/>
      <c r="X14" s="571"/>
      <c r="Y14" s="572" t="s">
        <v>11</v>
      </c>
      <c r="Z14" s="574" t="s">
        <v>12</v>
      </c>
      <c r="AA14" s="576" t="s">
        <v>13</v>
      </c>
      <c r="AB14" s="578" t="s">
        <v>236</v>
      </c>
    </row>
    <row r="15" spans="1:28" ht="23.25" customHeight="1" thickBot="1" x14ac:dyDescent="0.25">
      <c r="A15" s="564"/>
      <c r="B15" s="565"/>
      <c r="C15" s="566"/>
      <c r="D15" s="568"/>
      <c r="E15" s="34" t="s">
        <v>14</v>
      </c>
      <c r="F15" s="34" t="s">
        <v>15</v>
      </c>
      <c r="G15" s="34" t="s">
        <v>16</v>
      </c>
      <c r="H15" s="34" t="s">
        <v>17</v>
      </c>
      <c r="I15" s="35" t="s">
        <v>18</v>
      </c>
      <c r="J15" s="34" t="s">
        <v>19</v>
      </c>
      <c r="K15" s="34" t="s">
        <v>20</v>
      </c>
      <c r="L15" s="137" t="s">
        <v>21</v>
      </c>
      <c r="M15" s="34" t="s">
        <v>22</v>
      </c>
      <c r="N15" s="35" t="s">
        <v>23</v>
      </c>
      <c r="O15" s="34" t="s">
        <v>24</v>
      </c>
      <c r="P15" s="34" t="s">
        <v>25</v>
      </c>
      <c r="Q15" s="34" t="s">
        <v>26</v>
      </c>
      <c r="R15" s="34" t="s">
        <v>27</v>
      </c>
      <c r="S15" s="35" t="s">
        <v>28</v>
      </c>
      <c r="T15" s="34" t="s">
        <v>29</v>
      </c>
      <c r="U15" s="34" t="s">
        <v>30</v>
      </c>
      <c r="V15" s="34" t="s">
        <v>31</v>
      </c>
      <c r="W15" s="34" t="s">
        <v>32</v>
      </c>
      <c r="X15" s="36" t="s">
        <v>33</v>
      </c>
      <c r="Y15" s="573"/>
      <c r="Z15" s="575"/>
      <c r="AA15" s="577"/>
      <c r="AB15" s="579"/>
    </row>
    <row r="16" spans="1:28" ht="27.75" customHeight="1" thickBot="1" x14ac:dyDescent="0.3">
      <c r="A16" s="309" t="s">
        <v>34</v>
      </c>
      <c r="B16" s="310"/>
      <c r="C16" s="310"/>
      <c r="D16" s="512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454"/>
      <c r="Z16" s="310"/>
      <c r="AA16" s="311"/>
      <c r="AB16" s="312"/>
    </row>
    <row r="17" spans="1:30" ht="27.75" customHeight="1" thickBot="1" x14ac:dyDescent="0.25">
      <c r="A17" s="314" t="s">
        <v>572</v>
      </c>
      <c r="B17" s="37"/>
      <c r="C17" s="38"/>
      <c r="D17" s="37"/>
      <c r="E17" s="56"/>
      <c r="F17" s="56"/>
      <c r="G17" s="56"/>
      <c r="H17" s="49"/>
      <c r="I17" s="50"/>
      <c r="J17" s="56"/>
      <c r="K17" s="56"/>
      <c r="L17" s="56"/>
      <c r="M17" s="49"/>
      <c r="N17" s="50"/>
      <c r="O17" s="56"/>
      <c r="P17" s="56"/>
      <c r="Q17" s="56"/>
      <c r="R17" s="49"/>
      <c r="S17" s="50"/>
      <c r="T17" s="56"/>
      <c r="U17" s="56"/>
      <c r="V17" s="56"/>
      <c r="W17" s="49"/>
      <c r="X17" s="50"/>
      <c r="Y17" s="455"/>
      <c r="Z17" s="89"/>
      <c r="AA17" s="78"/>
      <c r="AB17" s="131"/>
    </row>
    <row r="18" spans="1:30" ht="30" customHeight="1" x14ac:dyDescent="0.2">
      <c r="A18" s="319">
        <v>1</v>
      </c>
      <c r="B18" s="318" t="s">
        <v>74</v>
      </c>
      <c r="C18" s="330" t="s">
        <v>801</v>
      </c>
      <c r="D18" s="513" t="s">
        <v>36</v>
      </c>
      <c r="E18" s="191"/>
      <c r="F18" s="191"/>
      <c r="G18" s="191">
        <v>40</v>
      </c>
      <c r="H18" s="315">
        <f t="shared" ref="H18:H19" si="0">E18+F18+G18</f>
        <v>40</v>
      </c>
      <c r="I18" s="316">
        <f t="shared" ref="I18:I20" si="1">H18*$Z18</f>
        <v>5280</v>
      </c>
      <c r="J18" s="191"/>
      <c r="K18" s="191"/>
      <c r="L18" s="191">
        <v>34</v>
      </c>
      <c r="M18" s="315">
        <f t="shared" ref="M18:M19" si="2">J18+K18+L18</f>
        <v>34</v>
      </c>
      <c r="N18" s="316">
        <f t="shared" ref="N18:N20" si="3">M18*$Z18</f>
        <v>4488</v>
      </c>
      <c r="O18" s="191"/>
      <c r="P18" s="191"/>
      <c r="Q18" s="191"/>
      <c r="R18" s="315">
        <f t="shared" ref="R18:R19" si="4">O18+P18+Q18</f>
        <v>0</v>
      </c>
      <c r="S18" s="316">
        <f t="shared" ref="S18:S20" si="5">R18*$Z18</f>
        <v>0</v>
      </c>
      <c r="T18" s="191"/>
      <c r="U18" s="191"/>
      <c r="V18" s="191"/>
      <c r="W18" s="315">
        <f t="shared" ref="W18:W19" si="6">T18+U18+V18</f>
        <v>0</v>
      </c>
      <c r="X18" s="316">
        <f t="shared" ref="X18:X20" si="7">W18*$Z18</f>
        <v>0</v>
      </c>
      <c r="Y18" s="456">
        <f t="shared" ref="Y18:Y20" si="8">H18+M18+R18+W18</f>
        <v>74</v>
      </c>
      <c r="Z18" s="316">
        <v>132</v>
      </c>
      <c r="AA18" s="320">
        <f t="shared" ref="AA18:AA20" si="9">Y18*Z18</f>
        <v>9768</v>
      </c>
      <c r="AB18" s="324" t="s">
        <v>234</v>
      </c>
      <c r="AC18" s="2" t="s">
        <v>1211</v>
      </c>
    </row>
    <row r="19" spans="1:30" ht="30" customHeight="1" x14ac:dyDescent="0.2">
      <c r="A19" s="238">
        <f>A18+1</f>
        <v>2</v>
      </c>
      <c r="B19" s="445" t="s">
        <v>75</v>
      </c>
      <c r="C19" s="330" t="s">
        <v>1217</v>
      </c>
      <c r="D19" s="348" t="s">
        <v>69</v>
      </c>
      <c r="E19" s="191"/>
      <c r="F19" s="191"/>
      <c r="G19" s="191">
        <v>18</v>
      </c>
      <c r="H19" s="315">
        <f t="shared" si="0"/>
        <v>18</v>
      </c>
      <c r="I19" s="316">
        <f t="shared" si="1"/>
        <v>11880</v>
      </c>
      <c r="J19" s="191"/>
      <c r="K19" s="191"/>
      <c r="L19" s="191">
        <v>18</v>
      </c>
      <c r="M19" s="315">
        <f t="shared" si="2"/>
        <v>18</v>
      </c>
      <c r="N19" s="316">
        <f t="shared" si="3"/>
        <v>11880</v>
      </c>
      <c r="O19" s="191"/>
      <c r="P19" s="191"/>
      <c r="Q19" s="191"/>
      <c r="R19" s="315">
        <f t="shared" si="4"/>
        <v>0</v>
      </c>
      <c r="S19" s="316">
        <f t="shared" si="5"/>
        <v>0</v>
      </c>
      <c r="T19" s="191"/>
      <c r="U19" s="191"/>
      <c r="V19" s="191"/>
      <c r="W19" s="315">
        <f t="shared" si="6"/>
        <v>0</v>
      </c>
      <c r="X19" s="316">
        <f t="shared" si="7"/>
        <v>0</v>
      </c>
      <c r="Y19" s="457">
        <f t="shared" si="8"/>
        <v>36</v>
      </c>
      <c r="Z19" s="317">
        <v>660</v>
      </c>
      <c r="AA19" s="321">
        <f t="shared" si="9"/>
        <v>23760</v>
      </c>
      <c r="AB19" s="443" t="s">
        <v>234</v>
      </c>
      <c r="AC19" s="2" t="s">
        <v>1199</v>
      </c>
    </row>
    <row r="20" spans="1:30" ht="30" customHeight="1" outlineLevel="1" thickBot="1" x14ac:dyDescent="0.25">
      <c r="A20" s="238">
        <f t="shared" ref="A20" si="10">A19+1</f>
        <v>3</v>
      </c>
      <c r="B20" s="39" t="s">
        <v>76</v>
      </c>
      <c r="C20" s="437" t="s">
        <v>1220</v>
      </c>
      <c r="D20" s="348" t="s">
        <v>69</v>
      </c>
      <c r="E20" s="91"/>
      <c r="F20" s="18"/>
      <c r="G20" s="18">
        <v>100</v>
      </c>
      <c r="H20" s="84">
        <f t="shared" ref="H20" si="11">SUM(E20:G20)</f>
        <v>100</v>
      </c>
      <c r="I20" s="85">
        <f t="shared" si="1"/>
        <v>55000</v>
      </c>
      <c r="J20" s="91"/>
      <c r="K20" s="20"/>
      <c r="L20" s="20">
        <v>100</v>
      </c>
      <c r="M20" s="84">
        <f t="shared" ref="M20" si="12">SUM(J20:L20)</f>
        <v>100</v>
      </c>
      <c r="N20" s="85">
        <f t="shared" si="3"/>
        <v>55000</v>
      </c>
      <c r="O20" s="20"/>
      <c r="P20" s="20">
        <v>80</v>
      </c>
      <c r="Q20" s="20"/>
      <c r="R20" s="84">
        <f t="shared" ref="R20" si="13">SUM(O20:Q20)</f>
        <v>80</v>
      </c>
      <c r="S20" s="85">
        <f t="shared" si="5"/>
        <v>44000</v>
      </c>
      <c r="T20" s="20"/>
      <c r="U20" s="20"/>
      <c r="V20" s="20"/>
      <c r="W20" s="84">
        <f t="shared" ref="W20" si="14">SUM(T20:V20)</f>
        <v>0</v>
      </c>
      <c r="X20" s="85">
        <f t="shared" si="7"/>
        <v>0</v>
      </c>
      <c r="Y20" s="458">
        <f t="shared" si="8"/>
        <v>280</v>
      </c>
      <c r="Z20" s="317">
        <v>550</v>
      </c>
      <c r="AA20" s="218">
        <f t="shared" si="9"/>
        <v>154000</v>
      </c>
      <c r="AB20" s="443" t="s">
        <v>234</v>
      </c>
      <c r="AC20" s="122">
        <f>SUM(AA18:AA20)</f>
        <v>187528</v>
      </c>
      <c r="AD20" s="2" t="s">
        <v>1199</v>
      </c>
    </row>
    <row r="21" spans="1:30" s="187" customFormat="1" ht="30" customHeight="1" thickBot="1" x14ac:dyDescent="0.3">
      <c r="A21" s="314" t="s">
        <v>716</v>
      </c>
      <c r="B21" s="182"/>
      <c r="C21" s="183"/>
      <c r="D21" s="514"/>
      <c r="E21" s="184"/>
      <c r="F21" s="184"/>
      <c r="G21" s="184"/>
      <c r="H21" s="184"/>
      <c r="I21" s="185"/>
      <c r="J21" s="184"/>
      <c r="K21" s="184"/>
      <c r="L21" s="184"/>
      <c r="M21" s="184"/>
      <c r="N21" s="185"/>
      <c r="O21" s="184"/>
      <c r="P21" s="184"/>
      <c r="Q21" s="184"/>
      <c r="R21" s="184"/>
      <c r="S21" s="185"/>
      <c r="T21" s="184"/>
      <c r="U21" s="184"/>
      <c r="V21" s="184"/>
      <c r="W21" s="184"/>
      <c r="X21" s="185"/>
      <c r="Y21" s="459"/>
      <c r="Z21" s="186"/>
      <c r="AA21" s="252"/>
      <c r="AB21" s="136"/>
    </row>
    <row r="22" spans="1:30" s="188" customFormat="1" ht="30" customHeight="1" x14ac:dyDescent="0.25">
      <c r="A22" s="238">
        <f>A20+1</f>
        <v>4</v>
      </c>
      <c r="B22" s="121" t="s">
        <v>77</v>
      </c>
      <c r="C22" s="347" t="s">
        <v>717</v>
      </c>
      <c r="D22" s="348" t="s">
        <v>41</v>
      </c>
      <c r="E22" s="191"/>
      <c r="F22" s="191"/>
      <c r="G22" s="191">
        <v>65</v>
      </c>
      <c r="H22" s="315">
        <f t="shared" ref="H22:H23" si="15">E22+F22+G22</f>
        <v>65</v>
      </c>
      <c r="I22" s="316">
        <f t="shared" ref="I22:I23" si="16">H22*$Z22</f>
        <v>5720</v>
      </c>
      <c r="J22" s="191"/>
      <c r="K22" s="191">
        <v>65</v>
      </c>
      <c r="L22" s="191"/>
      <c r="M22" s="315">
        <f t="shared" ref="M22:M23" si="17">J22+K22+L22</f>
        <v>65</v>
      </c>
      <c r="N22" s="316">
        <f t="shared" ref="N22:N23" si="18">M22*$Z22</f>
        <v>5720</v>
      </c>
      <c r="O22" s="191"/>
      <c r="P22" s="191">
        <v>64</v>
      </c>
      <c r="Q22" s="191"/>
      <c r="R22" s="315">
        <f t="shared" ref="R22:R23" si="19">O22+P22+Q22</f>
        <v>64</v>
      </c>
      <c r="S22" s="316">
        <f t="shared" ref="S22:S23" si="20">R22*$Z22</f>
        <v>5632</v>
      </c>
      <c r="T22" s="191"/>
      <c r="U22" s="191"/>
      <c r="V22" s="191"/>
      <c r="W22" s="315">
        <f t="shared" ref="W22:W23" si="21">T22+U22+V22</f>
        <v>0</v>
      </c>
      <c r="X22" s="316">
        <f t="shared" ref="X22:X23" si="22">W22*$Z22</f>
        <v>0</v>
      </c>
      <c r="Y22" s="457">
        <f t="shared" ref="Y22:Y23" si="23">H22+M22+R22+W22</f>
        <v>194</v>
      </c>
      <c r="Z22" s="317">
        <v>88</v>
      </c>
      <c r="AA22" s="321">
        <f t="shared" ref="AA22:AA23" si="24">Y22*Z22</f>
        <v>17072</v>
      </c>
      <c r="AB22" s="322" t="s">
        <v>234</v>
      </c>
    </row>
    <row r="23" spans="1:30" s="188" customFormat="1" ht="30" customHeight="1" thickBot="1" x14ac:dyDescent="0.3">
      <c r="A23" s="238">
        <f>A22+1</f>
        <v>5</v>
      </c>
      <c r="B23" s="39" t="s">
        <v>78</v>
      </c>
      <c r="C23" s="347" t="s">
        <v>718</v>
      </c>
      <c r="D23" s="348" t="s">
        <v>41</v>
      </c>
      <c r="E23" s="191"/>
      <c r="F23" s="191"/>
      <c r="G23" s="191">
        <v>20</v>
      </c>
      <c r="H23" s="315">
        <f t="shared" si="15"/>
        <v>20</v>
      </c>
      <c r="I23" s="316">
        <f t="shared" si="16"/>
        <v>1760</v>
      </c>
      <c r="J23" s="191"/>
      <c r="K23" s="191"/>
      <c r="L23" s="191"/>
      <c r="M23" s="315">
        <f t="shared" si="17"/>
        <v>0</v>
      </c>
      <c r="N23" s="316">
        <f t="shared" si="18"/>
        <v>0</v>
      </c>
      <c r="O23" s="191"/>
      <c r="P23" s="191"/>
      <c r="Q23" s="191"/>
      <c r="R23" s="315">
        <f t="shared" si="19"/>
        <v>0</v>
      </c>
      <c r="S23" s="316">
        <f t="shared" si="20"/>
        <v>0</v>
      </c>
      <c r="T23" s="191"/>
      <c r="U23" s="191"/>
      <c r="V23" s="191"/>
      <c r="W23" s="315">
        <f t="shared" si="21"/>
        <v>0</v>
      </c>
      <c r="X23" s="316">
        <f t="shared" si="22"/>
        <v>0</v>
      </c>
      <c r="Y23" s="457">
        <f t="shared" si="23"/>
        <v>20</v>
      </c>
      <c r="Z23" s="317">
        <v>88</v>
      </c>
      <c r="AA23" s="321">
        <f t="shared" si="24"/>
        <v>1760</v>
      </c>
      <c r="AB23" s="323" t="s">
        <v>234</v>
      </c>
      <c r="AC23" s="376">
        <f>SUM(AA22:AA23)</f>
        <v>18832</v>
      </c>
    </row>
    <row r="24" spans="1:30" s="16" customFormat="1" ht="30" customHeight="1" thickBot="1" x14ac:dyDescent="0.25">
      <c r="A24" s="314" t="s">
        <v>719</v>
      </c>
      <c r="B24" s="37"/>
      <c r="C24" s="38"/>
      <c r="D24" s="37"/>
      <c r="E24" s="56"/>
      <c r="F24" s="56"/>
      <c r="G24" s="56"/>
      <c r="H24" s="49"/>
      <c r="I24" s="50"/>
      <c r="J24" s="56"/>
      <c r="K24" s="56"/>
      <c r="L24" s="56"/>
      <c r="M24" s="49"/>
      <c r="N24" s="50"/>
      <c r="O24" s="56"/>
      <c r="P24" s="56"/>
      <c r="Q24" s="56"/>
      <c r="R24" s="49"/>
      <c r="S24" s="50"/>
      <c r="T24" s="56"/>
      <c r="U24" s="56"/>
      <c r="V24" s="56"/>
      <c r="W24" s="49"/>
      <c r="X24" s="50"/>
      <c r="Y24" s="455"/>
      <c r="Z24" s="89"/>
      <c r="AA24" s="253"/>
      <c r="AB24" s="136"/>
    </row>
    <row r="25" spans="1:30" ht="36" customHeight="1" outlineLevel="1" x14ac:dyDescent="0.2">
      <c r="A25" s="238">
        <f>A23+1</f>
        <v>6</v>
      </c>
      <c r="B25" s="121" t="s">
        <v>79</v>
      </c>
      <c r="C25" s="330" t="s">
        <v>720</v>
      </c>
      <c r="D25" s="348" t="s">
        <v>41</v>
      </c>
      <c r="E25" s="345"/>
      <c r="F25" s="191"/>
      <c r="G25" s="191">
        <v>85</v>
      </c>
      <c r="H25" s="315">
        <f t="shared" ref="H25:H26" si="25">E25+F25+G25</f>
        <v>85</v>
      </c>
      <c r="I25" s="316">
        <f t="shared" ref="I25:I26" si="26">H25*$Z25</f>
        <v>4207.5</v>
      </c>
      <c r="J25" s="191"/>
      <c r="K25" s="191">
        <v>85</v>
      </c>
      <c r="L25" s="191"/>
      <c r="M25" s="315">
        <f t="shared" ref="M25:M26" si="27">J25+K25+L25</f>
        <v>85</v>
      </c>
      <c r="N25" s="316">
        <f t="shared" ref="N25:N26" si="28">M25*$Z25</f>
        <v>4207.5</v>
      </c>
      <c r="O25" s="191"/>
      <c r="P25" s="191"/>
      <c r="Q25" s="191">
        <v>84</v>
      </c>
      <c r="R25" s="315">
        <f t="shared" ref="R25:R26" si="29">O25+P25+Q25</f>
        <v>84</v>
      </c>
      <c r="S25" s="316">
        <f t="shared" ref="S25:S26" si="30">R25*$Z25</f>
        <v>4158</v>
      </c>
      <c r="T25" s="191"/>
      <c r="U25" s="191"/>
      <c r="V25" s="191"/>
      <c r="W25" s="315">
        <f t="shared" ref="W25:W26" si="31">T25+U25+V25</f>
        <v>0</v>
      </c>
      <c r="X25" s="316">
        <f t="shared" ref="X25:X26" si="32">W25*$Z25</f>
        <v>0</v>
      </c>
      <c r="Y25" s="456">
        <f t="shared" ref="Y25:Y26" si="33">H25+M25+R25+W25</f>
        <v>254</v>
      </c>
      <c r="Z25" s="316">
        <v>49.5</v>
      </c>
      <c r="AA25" s="320">
        <f t="shared" ref="AA25:AA26" si="34">Y25*Z25</f>
        <v>12573</v>
      </c>
      <c r="AB25" s="322" t="s">
        <v>234</v>
      </c>
    </row>
    <row r="26" spans="1:30" ht="36" customHeight="1" outlineLevel="1" thickBot="1" x14ac:dyDescent="0.25">
      <c r="A26" s="238">
        <f>A25+1</f>
        <v>7</v>
      </c>
      <c r="B26" s="121" t="s">
        <v>80</v>
      </c>
      <c r="C26" s="330" t="s">
        <v>721</v>
      </c>
      <c r="D26" s="348" t="s">
        <v>41</v>
      </c>
      <c r="E26" s="346"/>
      <c r="F26" s="191"/>
      <c r="G26" s="191">
        <v>95</v>
      </c>
      <c r="H26" s="315">
        <f t="shared" si="25"/>
        <v>95</v>
      </c>
      <c r="I26" s="316">
        <f t="shared" si="26"/>
        <v>6270</v>
      </c>
      <c r="J26" s="191"/>
      <c r="K26" s="191">
        <v>80</v>
      </c>
      <c r="L26" s="191"/>
      <c r="M26" s="315">
        <f t="shared" si="27"/>
        <v>80</v>
      </c>
      <c r="N26" s="316">
        <f t="shared" si="28"/>
        <v>5280</v>
      </c>
      <c r="O26" s="191"/>
      <c r="P26" s="191"/>
      <c r="Q26" s="191"/>
      <c r="R26" s="315">
        <f t="shared" si="29"/>
        <v>0</v>
      </c>
      <c r="S26" s="316">
        <f t="shared" si="30"/>
        <v>0</v>
      </c>
      <c r="T26" s="191"/>
      <c r="U26" s="191"/>
      <c r="V26" s="191"/>
      <c r="W26" s="315">
        <f t="shared" si="31"/>
        <v>0</v>
      </c>
      <c r="X26" s="316">
        <f t="shared" si="32"/>
        <v>0</v>
      </c>
      <c r="Y26" s="457">
        <f t="shared" si="33"/>
        <v>175</v>
      </c>
      <c r="Z26" s="317">
        <v>66</v>
      </c>
      <c r="AA26" s="321">
        <f t="shared" si="34"/>
        <v>11550</v>
      </c>
      <c r="AB26" s="325" t="s">
        <v>234</v>
      </c>
      <c r="AC26" s="122">
        <f>SUM(AA25:AA26)</f>
        <v>24123</v>
      </c>
    </row>
    <row r="27" spans="1:30" s="16" customFormat="1" ht="30" customHeight="1" thickBot="1" x14ac:dyDescent="0.25">
      <c r="A27" s="314" t="s">
        <v>722</v>
      </c>
      <c r="B27" s="37"/>
      <c r="C27" s="38"/>
      <c r="D27" s="37"/>
      <c r="E27" s="56"/>
      <c r="F27" s="56"/>
      <c r="G27" s="56"/>
      <c r="H27" s="49"/>
      <c r="I27" s="50"/>
      <c r="J27" s="56"/>
      <c r="K27" s="56"/>
      <c r="L27" s="56"/>
      <c r="M27" s="49"/>
      <c r="N27" s="50"/>
      <c r="O27" s="56"/>
      <c r="P27" s="56"/>
      <c r="Q27" s="56"/>
      <c r="R27" s="49"/>
      <c r="S27" s="50"/>
      <c r="T27" s="56"/>
      <c r="U27" s="56"/>
      <c r="V27" s="56"/>
      <c r="W27" s="49"/>
      <c r="X27" s="50"/>
      <c r="Y27" s="455"/>
      <c r="Z27" s="103"/>
      <c r="AA27" s="253"/>
      <c r="AB27" s="239"/>
    </row>
    <row r="28" spans="1:30" ht="30" customHeight="1" outlineLevel="1" thickBot="1" x14ac:dyDescent="0.25">
      <c r="A28" s="238">
        <f>A26+1</f>
        <v>8</v>
      </c>
      <c r="B28" s="39" t="s">
        <v>81</v>
      </c>
      <c r="C28" s="330" t="s">
        <v>723</v>
      </c>
      <c r="D28" s="348" t="s">
        <v>35</v>
      </c>
      <c r="E28" s="191"/>
      <c r="F28" s="191"/>
      <c r="G28" s="191">
        <v>5</v>
      </c>
      <c r="H28" s="315">
        <f t="shared" ref="H28" si="35">E28+F28+G28</f>
        <v>5</v>
      </c>
      <c r="I28" s="316">
        <f t="shared" ref="I28" si="36">H28*$Z28</f>
        <v>2134</v>
      </c>
      <c r="J28" s="191"/>
      <c r="K28" s="191">
        <v>5</v>
      </c>
      <c r="L28" s="191"/>
      <c r="M28" s="315">
        <f t="shared" ref="M28" si="37">J28+K28+L28</f>
        <v>5</v>
      </c>
      <c r="N28" s="316">
        <f t="shared" ref="N28" si="38">M28*$Z28</f>
        <v>2134</v>
      </c>
      <c r="O28" s="191"/>
      <c r="P28" s="191"/>
      <c r="Q28" s="191"/>
      <c r="R28" s="315">
        <f t="shared" ref="R28" si="39">O28+P28+Q28</f>
        <v>0</v>
      </c>
      <c r="S28" s="316">
        <f t="shared" ref="S28" si="40">R28*$Z28</f>
        <v>0</v>
      </c>
      <c r="T28" s="191"/>
      <c r="U28" s="191"/>
      <c r="V28" s="191"/>
      <c r="W28" s="315">
        <f t="shared" ref="W28" si="41">T28+U28+V28</f>
        <v>0</v>
      </c>
      <c r="X28" s="316">
        <f t="shared" ref="X28" si="42">W28*$Z28</f>
        <v>0</v>
      </c>
      <c r="Y28" s="456">
        <f t="shared" ref="Y28" si="43">H28+M28+R28+W28</f>
        <v>10</v>
      </c>
      <c r="Z28" s="316">
        <v>426.8</v>
      </c>
      <c r="AA28" s="320">
        <f t="shared" ref="AA28" si="44">Y28*Z28</f>
        <v>4268</v>
      </c>
      <c r="AB28" s="331" t="s">
        <v>234</v>
      </c>
      <c r="AC28" s="122">
        <f>AA28</f>
        <v>4268</v>
      </c>
    </row>
    <row r="29" spans="1:30" ht="30" customHeight="1" outlineLevel="1" thickBot="1" x14ac:dyDescent="0.25">
      <c r="A29" s="314" t="s">
        <v>335</v>
      </c>
      <c r="B29" s="326"/>
      <c r="C29" s="327"/>
      <c r="D29" s="515"/>
      <c r="E29" s="328"/>
      <c r="F29" s="328"/>
      <c r="G29" s="328"/>
      <c r="H29" s="328"/>
      <c r="I29" s="329"/>
      <c r="J29" s="328"/>
      <c r="K29" s="328"/>
      <c r="L29" s="328"/>
      <c r="M29" s="328"/>
      <c r="N29" s="329"/>
      <c r="O29" s="328"/>
      <c r="P29" s="328"/>
      <c r="Q29" s="328"/>
      <c r="R29" s="328"/>
      <c r="S29" s="329"/>
      <c r="T29" s="328"/>
      <c r="U29" s="328"/>
      <c r="V29" s="328"/>
      <c r="W29" s="328"/>
      <c r="X29" s="329"/>
      <c r="Y29" s="460"/>
      <c r="Z29" s="329"/>
      <c r="AA29" s="329"/>
      <c r="AB29" s="332"/>
    </row>
    <row r="30" spans="1:30" ht="30" customHeight="1" outlineLevel="1" thickBot="1" x14ac:dyDescent="0.25">
      <c r="A30" s="238">
        <f>A28+1</f>
        <v>9</v>
      </c>
      <c r="B30" s="87" t="s">
        <v>82</v>
      </c>
      <c r="C30" s="347" t="s">
        <v>724</v>
      </c>
      <c r="D30" s="516" t="s">
        <v>36</v>
      </c>
      <c r="E30" s="191"/>
      <c r="F30" s="191"/>
      <c r="G30" s="191">
        <v>10</v>
      </c>
      <c r="H30" s="315">
        <f>E30+F30+G30</f>
        <v>10</v>
      </c>
      <c r="I30" s="316">
        <f>H30*$Z30</f>
        <v>605</v>
      </c>
      <c r="J30" s="191"/>
      <c r="K30" s="191">
        <v>6</v>
      </c>
      <c r="L30" s="191"/>
      <c r="M30" s="315">
        <f>J30+K30+L30</f>
        <v>6</v>
      </c>
      <c r="N30" s="316">
        <f>M30*$Z30</f>
        <v>363</v>
      </c>
      <c r="O30" s="191"/>
      <c r="P30" s="191"/>
      <c r="Q30" s="191"/>
      <c r="R30" s="315">
        <f>O30+P30+Q30</f>
        <v>0</v>
      </c>
      <c r="S30" s="316">
        <f>R30*$Z30</f>
        <v>0</v>
      </c>
      <c r="T30" s="191"/>
      <c r="U30" s="191"/>
      <c r="V30" s="191"/>
      <c r="W30" s="315">
        <f>T30+U30+V30</f>
        <v>0</v>
      </c>
      <c r="X30" s="316">
        <f>W30*$Z30</f>
        <v>0</v>
      </c>
      <c r="Y30" s="456">
        <f>H30+M30+R30+W30</f>
        <v>16</v>
      </c>
      <c r="Z30" s="316">
        <v>60.5</v>
      </c>
      <c r="AA30" s="320">
        <f>Y30*Z30</f>
        <v>968</v>
      </c>
      <c r="AB30" s="331" t="s">
        <v>234</v>
      </c>
      <c r="AC30" s="122">
        <f>AA30</f>
        <v>968</v>
      </c>
    </row>
    <row r="31" spans="1:30" s="16" customFormat="1" ht="30" customHeight="1" thickBot="1" x14ac:dyDescent="0.25">
      <c r="A31" s="54" t="s">
        <v>336</v>
      </c>
      <c r="B31" s="37"/>
      <c r="C31" s="38"/>
      <c r="D31" s="37"/>
      <c r="E31" s="56"/>
      <c r="F31" s="56"/>
      <c r="G31" s="56"/>
      <c r="H31" s="49"/>
      <c r="I31" s="50"/>
      <c r="J31" s="56"/>
      <c r="K31" s="56"/>
      <c r="L31" s="56"/>
      <c r="M31" s="49"/>
      <c r="N31" s="50"/>
      <c r="O31" s="56"/>
      <c r="P31" s="56"/>
      <c r="Q31" s="56"/>
      <c r="R31" s="49"/>
      <c r="S31" s="50"/>
      <c r="T31" s="56"/>
      <c r="U31" s="56"/>
      <c r="V31" s="56"/>
      <c r="W31" s="49"/>
      <c r="X31" s="50"/>
      <c r="Y31" s="455"/>
      <c r="Z31" s="103"/>
      <c r="AA31" s="253"/>
      <c r="AB31" s="136"/>
    </row>
    <row r="32" spans="1:30" ht="30" customHeight="1" outlineLevel="1" x14ac:dyDescent="0.2">
      <c r="A32" s="238">
        <f>A30+1</f>
        <v>10</v>
      </c>
      <c r="B32" s="194" t="s">
        <v>83</v>
      </c>
      <c r="C32" s="330" t="s">
        <v>725</v>
      </c>
      <c r="D32" s="348" t="s">
        <v>39</v>
      </c>
      <c r="E32" s="191"/>
      <c r="F32" s="191"/>
      <c r="G32" s="191">
        <v>1</v>
      </c>
      <c r="H32" s="315">
        <f t="shared" ref="H32:H33" si="45">E32+F32+G32</f>
        <v>1</v>
      </c>
      <c r="I32" s="316">
        <f t="shared" ref="I32:I33" si="46">H32*$Z32</f>
        <v>935</v>
      </c>
      <c r="J32" s="191"/>
      <c r="K32" s="191"/>
      <c r="L32" s="191"/>
      <c r="M32" s="315">
        <f t="shared" ref="M32:M33" si="47">J32+K32+L32</f>
        <v>0</v>
      </c>
      <c r="N32" s="316">
        <f t="shared" ref="N32:N33" si="48">M32*$Z32</f>
        <v>0</v>
      </c>
      <c r="O32" s="191"/>
      <c r="P32" s="191"/>
      <c r="Q32" s="191"/>
      <c r="R32" s="315">
        <f t="shared" ref="R32:R33" si="49">O32+P32+Q32</f>
        <v>0</v>
      </c>
      <c r="S32" s="316">
        <f t="shared" ref="S32:S33" si="50">R32*$Z32</f>
        <v>0</v>
      </c>
      <c r="T32" s="191"/>
      <c r="U32" s="191"/>
      <c r="V32" s="191"/>
      <c r="W32" s="315">
        <f t="shared" ref="W32:W33" si="51">T32+U32+V32</f>
        <v>0</v>
      </c>
      <c r="X32" s="316">
        <f t="shared" ref="X32:X33" si="52">W32*$Z32</f>
        <v>0</v>
      </c>
      <c r="Y32" s="457">
        <f t="shared" ref="Y32:Y33" si="53">H32+M32+R32+W32</f>
        <v>1</v>
      </c>
      <c r="Z32" s="317">
        <v>935</v>
      </c>
      <c r="AA32" s="321">
        <f t="shared" ref="AA32:AA33" si="54">Y32*Z32</f>
        <v>935</v>
      </c>
      <c r="AB32" s="334" t="s">
        <v>234</v>
      </c>
    </row>
    <row r="33" spans="1:29" ht="30" customHeight="1" outlineLevel="1" thickBot="1" x14ac:dyDescent="0.25">
      <c r="A33" s="238">
        <f>A32+1</f>
        <v>11</v>
      </c>
      <c r="B33" s="87" t="s">
        <v>84</v>
      </c>
      <c r="C33" s="330" t="s">
        <v>726</v>
      </c>
      <c r="D33" s="348" t="s">
        <v>39</v>
      </c>
      <c r="E33" s="191"/>
      <c r="F33" s="191"/>
      <c r="G33" s="191">
        <v>10</v>
      </c>
      <c r="H33" s="315">
        <f t="shared" si="45"/>
        <v>10</v>
      </c>
      <c r="I33" s="316">
        <f t="shared" si="46"/>
        <v>9350</v>
      </c>
      <c r="J33" s="191"/>
      <c r="K33" s="191">
        <v>5</v>
      </c>
      <c r="L33" s="191"/>
      <c r="M33" s="315">
        <f t="shared" si="47"/>
        <v>5</v>
      </c>
      <c r="N33" s="316">
        <f t="shared" si="48"/>
        <v>4675</v>
      </c>
      <c r="O33" s="191"/>
      <c r="P33" s="191"/>
      <c r="Q33" s="191"/>
      <c r="R33" s="315">
        <f t="shared" si="49"/>
        <v>0</v>
      </c>
      <c r="S33" s="316">
        <f t="shared" si="50"/>
        <v>0</v>
      </c>
      <c r="T33" s="191"/>
      <c r="U33" s="191"/>
      <c r="V33" s="191"/>
      <c r="W33" s="315">
        <f t="shared" si="51"/>
        <v>0</v>
      </c>
      <c r="X33" s="316">
        <f t="shared" si="52"/>
        <v>0</v>
      </c>
      <c r="Y33" s="457">
        <f t="shared" si="53"/>
        <v>15</v>
      </c>
      <c r="Z33" s="333">
        <v>935</v>
      </c>
      <c r="AA33" s="321">
        <f t="shared" si="54"/>
        <v>14025</v>
      </c>
      <c r="AB33" s="240" t="s">
        <v>234</v>
      </c>
      <c r="AC33" s="122">
        <f>SUM(AA32:AA33)</f>
        <v>14960</v>
      </c>
    </row>
    <row r="34" spans="1:29" s="16" customFormat="1" ht="30" customHeight="1" thickBot="1" x14ac:dyDescent="0.25">
      <c r="A34" s="314" t="s">
        <v>576</v>
      </c>
      <c r="B34" s="37"/>
      <c r="C34" s="38"/>
      <c r="D34" s="37"/>
      <c r="E34" s="56"/>
      <c r="F34" s="56"/>
      <c r="G34" s="56"/>
      <c r="H34" s="49"/>
      <c r="I34" s="50"/>
      <c r="J34" s="56"/>
      <c r="K34" s="56"/>
      <c r="L34" s="56"/>
      <c r="M34" s="49"/>
      <c r="N34" s="50"/>
      <c r="O34" s="56"/>
      <c r="P34" s="56"/>
      <c r="Q34" s="56"/>
      <c r="R34" s="49"/>
      <c r="S34" s="50"/>
      <c r="T34" s="56"/>
      <c r="U34" s="56"/>
      <c r="V34" s="56"/>
      <c r="W34" s="49"/>
      <c r="X34" s="50"/>
      <c r="Y34" s="455"/>
      <c r="Z34" s="117"/>
      <c r="AA34" s="253"/>
      <c r="AB34" s="136"/>
    </row>
    <row r="35" spans="1:29" ht="30" customHeight="1" outlineLevel="1" thickBot="1" x14ac:dyDescent="0.25">
      <c r="A35" s="238">
        <f>A33+1</f>
        <v>12</v>
      </c>
      <c r="B35" s="120" t="s">
        <v>85</v>
      </c>
      <c r="C35" s="347" t="s">
        <v>727</v>
      </c>
      <c r="D35" s="348" t="s">
        <v>41</v>
      </c>
      <c r="E35" s="191"/>
      <c r="F35" s="191"/>
      <c r="G35" s="191">
        <v>30</v>
      </c>
      <c r="H35" s="315">
        <f t="shared" ref="H35" si="55">E35+F35+G35</f>
        <v>30</v>
      </c>
      <c r="I35" s="316">
        <f t="shared" ref="I35" si="56">H35*$Z35</f>
        <v>29700</v>
      </c>
      <c r="J35" s="191"/>
      <c r="K35" s="191"/>
      <c r="L35" s="191"/>
      <c r="M35" s="315">
        <f t="shared" ref="M35" si="57">J35+K35+L35</f>
        <v>0</v>
      </c>
      <c r="N35" s="316">
        <f t="shared" ref="N35" si="58">M35*$Z35</f>
        <v>0</v>
      </c>
      <c r="O35" s="191"/>
      <c r="P35" s="191"/>
      <c r="Q35" s="191"/>
      <c r="R35" s="315">
        <f t="shared" ref="R35" si="59">O35+P35+Q35</f>
        <v>0</v>
      </c>
      <c r="S35" s="316">
        <f t="shared" ref="S35" si="60">R35*$Z35</f>
        <v>0</v>
      </c>
      <c r="T35" s="191"/>
      <c r="U35" s="191"/>
      <c r="V35" s="191"/>
      <c r="W35" s="315">
        <f t="shared" ref="W35" si="61">T35+U35+V35</f>
        <v>0</v>
      </c>
      <c r="X35" s="316">
        <f t="shared" ref="X35" si="62">W35*$Z35</f>
        <v>0</v>
      </c>
      <c r="Y35" s="457">
        <f t="shared" ref="Y35" si="63">H35+M35+R35+W35</f>
        <v>30</v>
      </c>
      <c r="Z35" s="317">
        <v>990</v>
      </c>
      <c r="AA35" s="321">
        <f t="shared" ref="AA35" si="64">Y35*Z35</f>
        <v>29700</v>
      </c>
      <c r="AB35" s="241" t="s">
        <v>234</v>
      </c>
      <c r="AC35" s="122">
        <f>AA35</f>
        <v>29700</v>
      </c>
    </row>
    <row r="36" spans="1:29" s="16" customFormat="1" ht="30" customHeight="1" thickBot="1" x14ac:dyDescent="0.25">
      <c r="A36" s="314" t="s">
        <v>800</v>
      </c>
      <c r="B36" s="37"/>
      <c r="C36" s="38"/>
      <c r="D36" s="37"/>
      <c r="E36" s="56"/>
      <c r="F36" s="56"/>
      <c r="G36" s="56"/>
      <c r="H36" s="49"/>
      <c r="I36" s="50"/>
      <c r="J36" s="56"/>
      <c r="K36" s="56"/>
      <c r="L36" s="56"/>
      <c r="M36" s="49"/>
      <c r="N36" s="50"/>
      <c r="O36" s="56"/>
      <c r="P36" s="56"/>
      <c r="Q36" s="56"/>
      <c r="R36" s="49"/>
      <c r="S36" s="50"/>
      <c r="T36" s="56"/>
      <c r="U36" s="56"/>
      <c r="V36" s="56"/>
      <c r="W36" s="49"/>
      <c r="X36" s="50"/>
      <c r="Y36" s="455"/>
      <c r="Z36" s="51"/>
      <c r="AA36" s="253"/>
      <c r="AB36" s="136"/>
    </row>
    <row r="37" spans="1:29" ht="30" customHeight="1" outlineLevel="1" x14ac:dyDescent="0.2">
      <c r="A37" s="238">
        <f>A35+1</f>
        <v>13</v>
      </c>
      <c r="B37" s="120" t="s">
        <v>86</v>
      </c>
      <c r="C37" s="347" t="s">
        <v>802</v>
      </c>
      <c r="D37" s="348" t="s">
        <v>38</v>
      </c>
      <c r="E37" s="191"/>
      <c r="F37" s="191"/>
      <c r="G37" s="191">
        <v>154</v>
      </c>
      <c r="H37" s="315">
        <f t="shared" ref="H37:H42" si="65">E37+F37+G37</f>
        <v>154</v>
      </c>
      <c r="I37" s="316">
        <f t="shared" ref="I37:I42" si="66">H37*$Z37</f>
        <v>9317</v>
      </c>
      <c r="J37" s="191"/>
      <c r="K37" s="191">
        <v>150</v>
      </c>
      <c r="L37" s="191"/>
      <c r="M37" s="315">
        <f t="shared" ref="M37:M42" si="67">J37+K37+L37</f>
        <v>150</v>
      </c>
      <c r="N37" s="316">
        <f t="shared" ref="N37:N42" si="68">M37*$Z37</f>
        <v>9075</v>
      </c>
      <c r="O37" s="191"/>
      <c r="P37" s="191"/>
      <c r="Q37" s="191"/>
      <c r="R37" s="315">
        <f t="shared" ref="R37:R42" si="69">O37+P37+Q37</f>
        <v>0</v>
      </c>
      <c r="S37" s="316">
        <f t="shared" ref="S37:S42" si="70">R37*$Z37</f>
        <v>0</v>
      </c>
      <c r="T37" s="191"/>
      <c r="U37" s="191"/>
      <c r="V37" s="191"/>
      <c r="W37" s="315">
        <f t="shared" ref="W37:W42" si="71">T37+U37+V37</f>
        <v>0</v>
      </c>
      <c r="X37" s="316">
        <f t="shared" ref="X37:X42" si="72">W37*$Z37</f>
        <v>0</v>
      </c>
      <c r="Y37" s="457">
        <f t="shared" ref="Y37:Y42" si="73">H37+M37+R37+W37</f>
        <v>304</v>
      </c>
      <c r="Z37" s="317">
        <v>60.5</v>
      </c>
      <c r="AA37" s="321">
        <f t="shared" ref="AA37:AA42" si="74">Y37*Z37</f>
        <v>18392</v>
      </c>
      <c r="AB37" s="335" t="s">
        <v>234</v>
      </c>
    </row>
    <row r="38" spans="1:29" ht="30" customHeight="1" outlineLevel="1" x14ac:dyDescent="0.2">
      <c r="A38" s="238">
        <f t="shared" ref="A38:A40" si="75">A37+1</f>
        <v>14</v>
      </c>
      <c r="B38" s="120" t="s">
        <v>87</v>
      </c>
      <c r="C38" s="347" t="s">
        <v>728</v>
      </c>
      <c r="D38" s="348" t="s">
        <v>37</v>
      </c>
      <c r="E38" s="191"/>
      <c r="F38" s="191"/>
      <c r="G38" s="191">
        <v>50</v>
      </c>
      <c r="H38" s="315">
        <f t="shared" si="65"/>
        <v>50</v>
      </c>
      <c r="I38" s="316">
        <f t="shared" si="66"/>
        <v>2750</v>
      </c>
      <c r="J38" s="191"/>
      <c r="K38" s="191">
        <v>45</v>
      </c>
      <c r="L38" s="191"/>
      <c r="M38" s="315">
        <f t="shared" si="67"/>
        <v>45</v>
      </c>
      <c r="N38" s="316">
        <f t="shared" si="68"/>
        <v>2475</v>
      </c>
      <c r="O38" s="191"/>
      <c r="P38" s="191"/>
      <c r="Q38" s="191"/>
      <c r="R38" s="315">
        <f t="shared" si="69"/>
        <v>0</v>
      </c>
      <c r="S38" s="316">
        <f t="shared" si="70"/>
        <v>0</v>
      </c>
      <c r="T38" s="191"/>
      <c r="U38" s="191"/>
      <c r="V38" s="191"/>
      <c r="W38" s="315">
        <f t="shared" si="71"/>
        <v>0</v>
      </c>
      <c r="X38" s="316">
        <f t="shared" si="72"/>
        <v>0</v>
      </c>
      <c r="Y38" s="457">
        <f t="shared" si="73"/>
        <v>95</v>
      </c>
      <c r="Z38" s="317">
        <v>55</v>
      </c>
      <c r="AA38" s="321">
        <f t="shared" si="74"/>
        <v>5225</v>
      </c>
      <c r="AB38" s="336" t="s">
        <v>234</v>
      </c>
    </row>
    <row r="39" spans="1:29" ht="30" customHeight="1" outlineLevel="1" x14ac:dyDescent="0.2">
      <c r="A39" s="238">
        <f t="shared" si="75"/>
        <v>15</v>
      </c>
      <c r="B39" s="120" t="s">
        <v>88</v>
      </c>
      <c r="C39" s="347" t="s">
        <v>729</v>
      </c>
      <c r="D39" s="348" t="s">
        <v>37</v>
      </c>
      <c r="E39" s="191"/>
      <c r="F39" s="191"/>
      <c r="G39" s="191">
        <v>22</v>
      </c>
      <c r="H39" s="315">
        <f t="shared" si="65"/>
        <v>22</v>
      </c>
      <c r="I39" s="316">
        <f t="shared" si="66"/>
        <v>1936</v>
      </c>
      <c r="J39" s="191"/>
      <c r="K39" s="191">
        <v>30</v>
      </c>
      <c r="L39" s="191"/>
      <c r="M39" s="315">
        <f t="shared" si="67"/>
        <v>30</v>
      </c>
      <c r="N39" s="316">
        <f t="shared" si="68"/>
        <v>2640</v>
      </c>
      <c r="O39" s="191"/>
      <c r="P39" s="191"/>
      <c r="Q39" s="191"/>
      <c r="R39" s="315">
        <f t="shared" si="69"/>
        <v>0</v>
      </c>
      <c r="S39" s="316">
        <f t="shared" si="70"/>
        <v>0</v>
      </c>
      <c r="T39" s="191"/>
      <c r="U39" s="191"/>
      <c r="V39" s="191"/>
      <c r="W39" s="315">
        <f t="shared" si="71"/>
        <v>0</v>
      </c>
      <c r="X39" s="316">
        <f t="shared" si="72"/>
        <v>0</v>
      </c>
      <c r="Y39" s="457">
        <f t="shared" si="73"/>
        <v>52</v>
      </c>
      <c r="Z39" s="317">
        <v>88</v>
      </c>
      <c r="AA39" s="321">
        <f t="shared" si="74"/>
        <v>4576</v>
      </c>
      <c r="AB39" s="241" t="s">
        <v>234</v>
      </c>
    </row>
    <row r="40" spans="1:29" ht="30" customHeight="1" outlineLevel="1" x14ac:dyDescent="0.2">
      <c r="A40" s="238">
        <f t="shared" si="75"/>
        <v>16</v>
      </c>
      <c r="B40" s="87" t="s">
        <v>89</v>
      </c>
      <c r="C40" s="347" t="s">
        <v>730</v>
      </c>
      <c r="D40" s="348" t="s">
        <v>37</v>
      </c>
      <c r="E40" s="191"/>
      <c r="F40" s="191"/>
      <c r="G40" s="191">
        <v>36</v>
      </c>
      <c r="H40" s="315">
        <f t="shared" si="65"/>
        <v>36</v>
      </c>
      <c r="I40" s="316">
        <f t="shared" si="66"/>
        <v>1782</v>
      </c>
      <c r="J40" s="191"/>
      <c r="K40" s="191">
        <v>30</v>
      </c>
      <c r="L40" s="191"/>
      <c r="M40" s="315">
        <f t="shared" si="67"/>
        <v>30</v>
      </c>
      <c r="N40" s="316">
        <f t="shared" si="68"/>
        <v>1485</v>
      </c>
      <c r="O40" s="191"/>
      <c r="P40" s="191">
        <v>30</v>
      </c>
      <c r="Q40" s="191"/>
      <c r="R40" s="315">
        <f t="shared" si="69"/>
        <v>30</v>
      </c>
      <c r="S40" s="316">
        <f t="shared" si="70"/>
        <v>1485</v>
      </c>
      <c r="T40" s="191"/>
      <c r="U40" s="191"/>
      <c r="V40" s="191"/>
      <c r="W40" s="315">
        <f t="shared" si="71"/>
        <v>0</v>
      </c>
      <c r="X40" s="316">
        <f t="shared" si="72"/>
        <v>0</v>
      </c>
      <c r="Y40" s="457">
        <f t="shared" si="73"/>
        <v>96</v>
      </c>
      <c r="Z40" s="317">
        <v>49.5</v>
      </c>
      <c r="AA40" s="321">
        <f t="shared" si="74"/>
        <v>4752</v>
      </c>
      <c r="AB40" s="241" t="s">
        <v>234</v>
      </c>
    </row>
    <row r="41" spans="1:29" ht="30" customHeight="1" outlineLevel="1" x14ac:dyDescent="0.2">
      <c r="A41" s="238">
        <f>A40+1</f>
        <v>17</v>
      </c>
      <c r="B41" s="87" t="s">
        <v>90</v>
      </c>
      <c r="C41" s="347" t="s">
        <v>731</v>
      </c>
      <c r="D41" s="348" t="s">
        <v>37</v>
      </c>
      <c r="E41" s="191"/>
      <c r="F41" s="191"/>
      <c r="G41" s="191">
        <v>100</v>
      </c>
      <c r="H41" s="315">
        <f t="shared" si="65"/>
        <v>100</v>
      </c>
      <c r="I41" s="316">
        <f t="shared" si="66"/>
        <v>3850</v>
      </c>
      <c r="J41" s="191"/>
      <c r="K41" s="191">
        <v>100</v>
      </c>
      <c r="L41" s="191"/>
      <c r="M41" s="315">
        <f t="shared" si="67"/>
        <v>100</v>
      </c>
      <c r="N41" s="316">
        <f t="shared" si="68"/>
        <v>3850</v>
      </c>
      <c r="O41" s="191"/>
      <c r="P41" s="191">
        <v>100</v>
      </c>
      <c r="Q41" s="191"/>
      <c r="R41" s="315">
        <f t="shared" si="69"/>
        <v>100</v>
      </c>
      <c r="S41" s="316">
        <f t="shared" si="70"/>
        <v>3850</v>
      </c>
      <c r="T41" s="191"/>
      <c r="U41" s="191"/>
      <c r="V41" s="191"/>
      <c r="W41" s="315">
        <f t="shared" si="71"/>
        <v>0</v>
      </c>
      <c r="X41" s="316">
        <f t="shared" si="72"/>
        <v>0</v>
      </c>
      <c r="Y41" s="457">
        <f t="shared" si="73"/>
        <v>300</v>
      </c>
      <c r="Z41" s="317">
        <v>38.5</v>
      </c>
      <c r="AA41" s="321">
        <f t="shared" si="74"/>
        <v>11550</v>
      </c>
      <c r="AB41" s="241" t="s">
        <v>234</v>
      </c>
    </row>
    <row r="42" spans="1:29" ht="30" customHeight="1" outlineLevel="1" thickBot="1" x14ac:dyDescent="0.25">
      <c r="A42" s="238">
        <f>A41+1</f>
        <v>18</v>
      </c>
      <c r="B42" s="41" t="s">
        <v>91</v>
      </c>
      <c r="C42" s="347" t="s">
        <v>732</v>
      </c>
      <c r="D42" s="348" t="s">
        <v>37</v>
      </c>
      <c r="E42" s="191"/>
      <c r="F42" s="191"/>
      <c r="G42" s="191">
        <v>44</v>
      </c>
      <c r="H42" s="315">
        <f t="shared" si="65"/>
        <v>44</v>
      </c>
      <c r="I42" s="316">
        <f t="shared" si="66"/>
        <v>2178</v>
      </c>
      <c r="J42" s="191"/>
      <c r="K42" s="191">
        <v>44</v>
      </c>
      <c r="L42" s="191"/>
      <c r="M42" s="315">
        <f t="shared" si="67"/>
        <v>44</v>
      </c>
      <c r="N42" s="316">
        <f t="shared" si="68"/>
        <v>2178</v>
      </c>
      <c r="O42" s="191"/>
      <c r="P42" s="191">
        <v>44</v>
      </c>
      <c r="Q42" s="191"/>
      <c r="R42" s="315">
        <f t="shared" si="69"/>
        <v>44</v>
      </c>
      <c r="S42" s="316">
        <f t="shared" si="70"/>
        <v>2178</v>
      </c>
      <c r="T42" s="191"/>
      <c r="U42" s="191"/>
      <c r="V42" s="191"/>
      <c r="W42" s="315">
        <f t="shared" si="71"/>
        <v>0</v>
      </c>
      <c r="X42" s="316">
        <f t="shared" si="72"/>
        <v>0</v>
      </c>
      <c r="Y42" s="457">
        <f t="shared" si="73"/>
        <v>132</v>
      </c>
      <c r="Z42" s="317">
        <v>49.5</v>
      </c>
      <c r="AA42" s="321">
        <f t="shared" si="74"/>
        <v>6534</v>
      </c>
      <c r="AB42" s="337" t="s">
        <v>234</v>
      </c>
      <c r="AC42" s="122">
        <f>SUM(AA37:AA42)</f>
        <v>51029</v>
      </c>
    </row>
    <row r="43" spans="1:29" s="16" customFormat="1" ht="30" customHeight="1" thickBot="1" x14ac:dyDescent="0.25">
      <c r="A43" s="314" t="s">
        <v>733</v>
      </c>
      <c r="B43" s="37"/>
      <c r="C43" s="38"/>
      <c r="D43" s="37"/>
      <c r="E43" s="56"/>
      <c r="F43" s="56"/>
      <c r="G43" s="56"/>
      <c r="H43" s="49"/>
      <c r="I43" s="50"/>
      <c r="J43" s="56"/>
      <c r="K43" s="56"/>
      <c r="L43" s="56"/>
      <c r="M43" s="49"/>
      <c r="N43" s="50"/>
      <c r="O43" s="56"/>
      <c r="P43" s="56"/>
      <c r="Q43" s="56"/>
      <c r="R43" s="49"/>
      <c r="S43" s="50"/>
      <c r="T43" s="56"/>
      <c r="U43" s="56"/>
      <c r="V43" s="56"/>
      <c r="W43" s="49"/>
      <c r="X43" s="50"/>
      <c r="Y43" s="455"/>
      <c r="Z43" s="51"/>
      <c r="AA43" s="253"/>
      <c r="AB43" s="136"/>
    </row>
    <row r="44" spans="1:29" ht="30" customHeight="1" outlineLevel="1" thickBot="1" x14ac:dyDescent="0.25">
      <c r="A44" s="238">
        <f>A42+1</f>
        <v>19</v>
      </c>
      <c r="B44" s="88" t="s">
        <v>92</v>
      </c>
      <c r="C44" s="347" t="s">
        <v>734</v>
      </c>
      <c r="D44" s="348" t="s">
        <v>41</v>
      </c>
      <c r="E44" s="191"/>
      <c r="F44" s="191">
        <v>20</v>
      </c>
      <c r="G44" s="191"/>
      <c r="H44" s="315">
        <f>E44+F44+G44</f>
        <v>20</v>
      </c>
      <c r="I44" s="316">
        <f>H44*$Z44</f>
        <v>990</v>
      </c>
      <c r="J44" s="191"/>
      <c r="K44" s="191">
        <v>14</v>
      </c>
      <c r="L44" s="191"/>
      <c r="M44" s="315">
        <f>J44+K44+L44</f>
        <v>14</v>
      </c>
      <c r="N44" s="316">
        <f>M44*$Z44</f>
        <v>693</v>
      </c>
      <c r="O44" s="191"/>
      <c r="P44" s="191"/>
      <c r="Q44" s="191"/>
      <c r="R44" s="315">
        <f>O44+P44+Q44</f>
        <v>0</v>
      </c>
      <c r="S44" s="316">
        <f>R44*$Z44</f>
        <v>0</v>
      </c>
      <c r="T44" s="191"/>
      <c r="U44" s="191"/>
      <c r="V44" s="191"/>
      <c r="W44" s="315">
        <f>T44+U44+V44</f>
        <v>0</v>
      </c>
      <c r="X44" s="316">
        <f>W44*$Z44</f>
        <v>0</v>
      </c>
      <c r="Y44" s="456">
        <f>H44+M44+R44+W44</f>
        <v>34</v>
      </c>
      <c r="Z44" s="316">
        <v>49.5</v>
      </c>
      <c r="AA44" s="320">
        <f>Y44*Z44</f>
        <v>1683</v>
      </c>
      <c r="AB44" s="338" t="s">
        <v>234</v>
      </c>
      <c r="AC44" s="122">
        <f>AA44</f>
        <v>1683</v>
      </c>
    </row>
    <row r="45" spans="1:29" s="16" customFormat="1" ht="30" customHeight="1" thickBot="1" x14ac:dyDescent="0.25">
      <c r="A45" s="314" t="s">
        <v>735</v>
      </c>
      <c r="B45" s="43"/>
      <c r="C45" s="44"/>
      <c r="D45" s="43"/>
      <c r="E45" s="55"/>
      <c r="F45" s="55"/>
      <c r="G45" s="55"/>
      <c r="H45" s="46"/>
      <c r="I45" s="47"/>
      <c r="J45" s="55"/>
      <c r="K45" s="55"/>
      <c r="L45" s="55"/>
      <c r="M45" s="46"/>
      <c r="N45" s="47"/>
      <c r="O45" s="55"/>
      <c r="P45" s="55"/>
      <c r="Q45" s="55"/>
      <c r="R45" s="46"/>
      <c r="S45" s="47"/>
      <c r="T45" s="55"/>
      <c r="U45" s="55"/>
      <c r="V45" s="55"/>
      <c r="W45" s="46"/>
      <c r="X45" s="47"/>
      <c r="Y45" s="461"/>
      <c r="Z45" s="48"/>
      <c r="AA45" s="252"/>
      <c r="AB45" s="243"/>
    </row>
    <row r="46" spans="1:29" ht="30" customHeight="1" outlineLevel="1" x14ac:dyDescent="0.2">
      <c r="A46" s="238">
        <f>A44+1</f>
        <v>20</v>
      </c>
      <c r="B46" s="88" t="s">
        <v>93</v>
      </c>
      <c r="C46" s="347" t="s">
        <v>736</v>
      </c>
      <c r="D46" s="348" t="s">
        <v>41</v>
      </c>
      <c r="E46" s="191"/>
      <c r="F46" s="191"/>
      <c r="G46" s="191">
        <v>14</v>
      </c>
      <c r="H46" s="315">
        <f t="shared" ref="H46:H68" si="76">E46+F46+G46</f>
        <v>14</v>
      </c>
      <c r="I46" s="316">
        <f t="shared" ref="I46:I68" si="77">H46*$Z46</f>
        <v>9240</v>
      </c>
      <c r="J46" s="191"/>
      <c r="K46" s="191">
        <v>10</v>
      </c>
      <c r="L46" s="191"/>
      <c r="M46" s="315">
        <f t="shared" ref="M46:M68" si="78">J46+K46+L46</f>
        <v>10</v>
      </c>
      <c r="N46" s="316">
        <f t="shared" ref="N46:N68" si="79">M46*$Z46</f>
        <v>6600</v>
      </c>
      <c r="O46" s="191"/>
      <c r="P46" s="191">
        <v>0</v>
      </c>
      <c r="Q46" s="191"/>
      <c r="R46" s="315">
        <f t="shared" ref="R46:R68" si="80">O46+P46+Q46</f>
        <v>0</v>
      </c>
      <c r="S46" s="316">
        <f t="shared" ref="S46:S68" si="81">R46*$Z46</f>
        <v>0</v>
      </c>
      <c r="T46" s="191"/>
      <c r="U46" s="191"/>
      <c r="V46" s="191"/>
      <c r="W46" s="315">
        <f t="shared" ref="W46:W68" si="82">T46+U46+V46</f>
        <v>0</v>
      </c>
      <c r="X46" s="316">
        <f t="shared" ref="X46:X68" si="83">W46*$Z46</f>
        <v>0</v>
      </c>
      <c r="Y46" s="457">
        <f t="shared" ref="Y46:Y68" si="84">H46+M46+R46+W46</f>
        <v>24</v>
      </c>
      <c r="Z46" s="317">
        <v>660</v>
      </c>
      <c r="AA46" s="321">
        <f t="shared" ref="AA46:AA68" si="85">Y46*Z46</f>
        <v>15840</v>
      </c>
      <c r="AB46" s="339" t="s">
        <v>234</v>
      </c>
    </row>
    <row r="47" spans="1:29" ht="30" customHeight="1" outlineLevel="1" x14ac:dyDescent="0.2">
      <c r="A47" s="238">
        <f t="shared" ref="A47:A73" si="86">A46+1</f>
        <v>21</v>
      </c>
      <c r="B47" s="231" t="s">
        <v>94</v>
      </c>
      <c r="C47" s="330" t="s">
        <v>737</v>
      </c>
      <c r="D47" s="348" t="s">
        <v>41</v>
      </c>
      <c r="E47" s="191"/>
      <c r="F47" s="191"/>
      <c r="G47" s="191">
        <v>250</v>
      </c>
      <c r="H47" s="315">
        <f t="shared" si="76"/>
        <v>250</v>
      </c>
      <c r="I47" s="316">
        <f t="shared" si="77"/>
        <v>11000</v>
      </c>
      <c r="J47" s="191"/>
      <c r="K47" s="191">
        <v>250</v>
      </c>
      <c r="L47" s="191"/>
      <c r="M47" s="315">
        <f t="shared" si="78"/>
        <v>250</v>
      </c>
      <c r="N47" s="316">
        <f t="shared" si="79"/>
        <v>11000</v>
      </c>
      <c r="O47" s="191"/>
      <c r="P47" s="191">
        <v>151</v>
      </c>
      <c r="Q47" s="191"/>
      <c r="R47" s="315">
        <f t="shared" si="80"/>
        <v>151</v>
      </c>
      <c r="S47" s="316">
        <f t="shared" si="81"/>
        <v>6644</v>
      </c>
      <c r="T47" s="191"/>
      <c r="U47" s="191"/>
      <c r="V47" s="191"/>
      <c r="W47" s="315">
        <f t="shared" si="82"/>
        <v>0</v>
      </c>
      <c r="X47" s="316">
        <f t="shared" si="83"/>
        <v>0</v>
      </c>
      <c r="Y47" s="457">
        <f t="shared" si="84"/>
        <v>651</v>
      </c>
      <c r="Z47" s="317">
        <v>44</v>
      </c>
      <c r="AA47" s="321">
        <f t="shared" si="85"/>
        <v>28644</v>
      </c>
      <c r="AB47" s="241" t="s">
        <v>234</v>
      </c>
    </row>
    <row r="48" spans="1:29" ht="30" customHeight="1" outlineLevel="1" x14ac:dyDescent="0.2">
      <c r="A48" s="238">
        <f t="shared" si="86"/>
        <v>22</v>
      </c>
      <c r="B48" s="304" t="s">
        <v>95</v>
      </c>
      <c r="C48" s="330" t="s">
        <v>738</v>
      </c>
      <c r="D48" s="348" t="s">
        <v>41</v>
      </c>
      <c r="E48" s="191"/>
      <c r="F48" s="191"/>
      <c r="G48" s="191">
        <v>25</v>
      </c>
      <c r="H48" s="315">
        <f t="shared" si="76"/>
        <v>25</v>
      </c>
      <c r="I48" s="316">
        <f t="shared" si="77"/>
        <v>2337.5</v>
      </c>
      <c r="J48" s="191"/>
      <c r="K48" s="191">
        <v>10</v>
      </c>
      <c r="L48" s="191"/>
      <c r="M48" s="315">
        <f t="shared" si="78"/>
        <v>10</v>
      </c>
      <c r="N48" s="316">
        <f t="shared" si="79"/>
        <v>935</v>
      </c>
      <c r="O48" s="191"/>
      <c r="P48" s="191"/>
      <c r="Q48" s="191"/>
      <c r="R48" s="315">
        <f t="shared" si="80"/>
        <v>0</v>
      </c>
      <c r="S48" s="316">
        <f t="shared" si="81"/>
        <v>0</v>
      </c>
      <c r="T48" s="191"/>
      <c r="U48" s="191"/>
      <c r="V48" s="191"/>
      <c r="W48" s="315">
        <f t="shared" si="82"/>
        <v>0</v>
      </c>
      <c r="X48" s="316">
        <f t="shared" si="83"/>
        <v>0</v>
      </c>
      <c r="Y48" s="457">
        <f t="shared" si="84"/>
        <v>35</v>
      </c>
      <c r="Z48" s="317">
        <v>93.5</v>
      </c>
      <c r="AA48" s="321">
        <f t="shared" si="85"/>
        <v>3272.5</v>
      </c>
      <c r="AB48" s="241" t="s">
        <v>234</v>
      </c>
    </row>
    <row r="49" spans="1:28" ht="30" customHeight="1" outlineLevel="1" x14ac:dyDescent="0.2">
      <c r="A49" s="244">
        <f t="shared" si="86"/>
        <v>23</v>
      </c>
      <c r="B49" s="304" t="s">
        <v>96</v>
      </c>
      <c r="C49" s="347" t="s">
        <v>739</v>
      </c>
      <c r="D49" s="348" t="s">
        <v>41</v>
      </c>
      <c r="E49" s="191"/>
      <c r="F49" s="191"/>
      <c r="G49" s="191">
        <v>15</v>
      </c>
      <c r="H49" s="315">
        <f t="shared" si="76"/>
        <v>15</v>
      </c>
      <c r="I49" s="316">
        <f t="shared" si="77"/>
        <v>7425</v>
      </c>
      <c r="J49" s="191"/>
      <c r="K49" s="191"/>
      <c r="L49" s="191"/>
      <c r="M49" s="315">
        <f t="shared" si="78"/>
        <v>0</v>
      </c>
      <c r="N49" s="316">
        <f t="shared" si="79"/>
        <v>0</v>
      </c>
      <c r="O49" s="191"/>
      <c r="P49" s="191"/>
      <c r="Q49" s="191"/>
      <c r="R49" s="315">
        <f t="shared" si="80"/>
        <v>0</v>
      </c>
      <c r="S49" s="316">
        <f t="shared" si="81"/>
        <v>0</v>
      </c>
      <c r="T49" s="191"/>
      <c r="U49" s="191"/>
      <c r="V49" s="191"/>
      <c r="W49" s="315">
        <f t="shared" si="82"/>
        <v>0</v>
      </c>
      <c r="X49" s="316">
        <f t="shared" si="83"/>
        <v>0</v>
      </c>
      <c r="Y49" s="457">
        <f t="shared" si="84"/>
        <v>15</v>
      </c>
      <c r="Z49" s="317">
        <v>495</v>
      </c>
      <c r="AA49" s="321">
        <f t="shared" si="85"/>
        <v>7425</v>
      </c>
      <c r="AB49" s="242" t="s">
        <v>234</v>
      </c>
    </row>
    <row r="50" spans="1:28" ht="30" customHeight="1" outlineLevel="1" x14ac:dyDescent="0.2">
      <c r="A50" s="313">
        <f t="shared" si="86"/>
        <v>24</v>
      </c>
      <c r="B50" s="87" t="s">
        <v>97</v>
      </c>
      <c r="C50" s="330" t="s">
        <v>740</v>
      </c>
      <c r="D50" s="348" t="s">
        <v>41</v>
      </c>
      <c r="E50" s="191"/>
      <c r="F50" s="191"/>
      <c r="G50" s="191">
        <v>3</v>
      </c>
      <c r="H50" s="315">
        <f t="shared" si="76"/>
        <v>3</v>
      </c>
      <c r="I50" s="316">
        <f t="shared" si="77"/>
        <v>231</v>
      </c>
      <c r="J50" s="191"/>
      <c r="K50" s="191"/>
      <c r="L50" s="191"/>
      <c r="M50" s="315">
        <f t="shared" si="78"/>
        <v>0</v>
      </c>
      <c r="N50" s="316">
        <f t="shared" si="79"/>
        <v>0</v>
      </c>
      <c r="O50" s="191"/>
      <c r="P50" s="191"/>
      <c r="Q50" s="191"/>
      <c r="R50" s="315">
        <f t="shared" si="80"/>
        <v>0</v>
      </c>
      <c r="S50" s="316">
        <f t="shared" si="81"/>
        <v>0</v>
      </c>
      <c r="T50" s="191"/>
      <c r="U50" s="191"/>
      <c r="V50" s="191"/>
      <c r="W50" s="315">
        <f t="shared" si="82"/>
        <v>0</v>
      </c>
      <c r="X50" s="316">
        <f t="shared" si="83"/>
        <v>0</v>
      </c>
      <c r="Y50" s="457">
        <f t="shared" si="84"/>
        <v>3</v>
      </c>
      <c r="Z50" s="317">
        <v>77</v>
      </c>
      <c r="AA50" s="321">
        <f t="shared" si="85"/>
        <v>231</v>
      </c>
      <c r="AB50" s="246" t="s">
        <v>234</v>
      </c>
    </row>
    <row r="51" spans="1:28" ht="30" customHeight="1" outlineLevel="1" x14ac:dyDescent="0.2">
      <c r="A51" s="313">
        <f t="shared" si="86"/>
        <v>25</v>
      </c>
      <c r="B51" s="88" t="s">
        <v>98</v>
      </c>
      <c r="C51" s="330" t="s">
        <v>741</v>
      </c>
      <c r="D51" s="348" t="s">
        <v>38</v>
      </c>
      <c r="E51" s="191"/>
      <c r="F51" s="191"/>
      <c r="G51" s="191">
        <v>35</v>
      </c>
      <c r="H51" s="315">
        <f t="shared" si="76"/>
        <v>35</v>
      </c>
      <c r="I51" s="316">
        <f t="shared" si="77"/>
        <v>2502.5</v>
      </c>
      <c r="J51" s="191"/>
      <c r="K51" s="191">
        <v>35</v>
      </c>
      <c r="L51" s="191"/>
      <c r="M51" s="315">
        <f t="shared" si="78"/>
        <v>35</v>
      </c>
      <c r="N51" s="316">
        <f t="shared" si="79"/>
        <v>2502.5</v>
      </c>
      <c r="O51" s="191"/>
      <c r="P51" s="191"/>
      <c r="Q51" s="191"/>
      <c r="R51" s="315">
        <f t="shared" si="80"/>
        <v>0</v>
      </c>
      <c r="S51" s="316">
        <f t="shared" si="81"/>
        <v>0</v>
      </c>
      <c r="T51" s="191"/>
      <c r="U51" s="191"/>
      <c r="V51" s="191"/>
      <c r="W51" s="315">
        <f t="shared" si="82"/>
        <v>0</v>
      </c>
      <c r="X51" s="316">
        <f t="shared" si="83"/>
        <v>0</v>
      </c>
      <c r="Y51" s="457">
        <f t="shared" si="84"/>
        <v>70</v>
      </c>
      <c r="Z51" s="317">
        <v>71.5</v>
      </c>
      <c r="AA51" s="321">
        <f t="shared" si="85"/>
        <v>5005</v>
      </c>
      <c r="AB51" s="246" t="s">
        <v>234</v>
      </c>
    </row>
    <row r="52" spans="1:28" s="275" customFormat="1" ht="30" customHeight="1" outlineLevel="1" x14ac:dyDescent="0.2">
      <c r="A52" s="267">
        <f t="shared" si="86"/>
        <v>26</v>
      </c>
      <c r="B52" s="88" t="s">
        <v>99</v>
      </c>
      <c r="C52" s="353" t="s">
        <v>742</v>
      </c>
      <c r="D52" s="354" t="s">
        <v>41</v>
      </c>
      <c r="E52" s="274"/>
      <c r="F52" s="274"/>
      <c r="G52" s="274">
        <v>100</v>
      </c>
      <c r="H52" s="349">
        <f t="shared" si="76"/>
        <v>100</v>
      </c>
      <c r="I52" s="350">
        <f t="shared" si="77"/>
        <v>1320</v>
      </c>
      <c r="J52" s="274"/>
      <c r="K52" s="274">
        <v>100</v>
      </c>
      <c r="L52" s="274"/>
      <c r="M52" s="349">
        <f t="shared" si="78"/>
        <v>100</v>
      </c>
      <c r="N52" s="350">
        <f t="shared" si="79"/>
        <v>1320</v>
      </c>
      <c r="O52" s="274"/>
      <c r="P52" s="274">
        <v>100</v>
      </c>
      <c r="Q52" s="274"/>
      <c r="R52" s="349">
        <f t="shared" si="80"/>
        <v>100</v>
      </c>
      <c r="S52" s="350">
        <f t="shared" si="81"/>
        <v>1320</v>
      </c>
      <c r="T52" s="274"/>
      <c r="U52" s="274"/>
      <c r="V52" s="274"/>
      <c r="W52" s="349">
        <f t="shared" si="82"/>
        <v>0</v>
      </c>
      <c r="X52" s="350">
        <f t="shared" si="83"/>
        <v>0</v>
      </c>
      <c r="Y52" s="462">
        <f t="shared" si="84"/>
        <v>300</v>
      </c>
      <c r="Z52" s="351">
        <v>13.2</v>
      </c>
      <c r="AA52" s="352">
        <f t="shared" si="85"/>
        <v>3960</v>
      </c>
      <c r="AB52" s="241" t="s">
        <v>234</v>
      </c>
    </row>
    <row r="53" spans="1:28" s="275" customFormat="1" ht="30" customHeight="1" outlineLevel="1" x14ac:dyDescent="0.2">
      <c r="A53" s="267">
        <f t="shared" si="86"/>
        <v>27</v>
      </c>
      <c r="B53" s="88" t="s">
        <v>207</v>
      </c>
      <c r="C53" s="353" t="s">
        <v>743</v>
      </c>
      <c r="D53" s="354" t="s">
        <v>41</v>
      </c>
      <c r="E53" s="274"/>
      <c r="F53" s="274"/>
      <c r="G53" s="274">
        <v>250</v>
      </c>
      <c r="H53" s="349">
        <f t="shared" si="76"/>
        <v>250</v>
      </c>
      <c r="I53" s="350">
        <f t="shared" si="77"/>
        <v>3712.5</v>
      </c>
      <c r="J53" s="274"/>
      <c r="K53" s="274">
        <v>200</v>
      </c>
      <c r="L53" s="274"/>
      <c r="M53" s="349">
        <f t="shared" si="78"/>
        <v>200</v>
      </c>
      <c r="N53" s="350">
        <f t="shared" si="79"/>
        <v>2970</v>
      </c>
      <c r="O53" s="274"/>
      <c r="P53" s="274">
        <v>200</v>
      </c>
      <c r="Q53" s="274"/>
      <c r="R53" s="349">
        <f t="shared" si="80"/>
        <v>200</v>
      </c>
      <c r="S53" s="350">
        <f t="shared" si="81"/>
        <v>2970</v>
      </c>
      <c r="T53" s="274"/>
      <c r="U53" s="274"/>
      <c r="V53" s="274"/>
      <c r="W53" s="349">
        <f t="shared" si="82"/>
        <v>0</v>
      </c>
      <c r="X53" s="350">
        <f t="shared" si="83"/>
        <v>0</v>
      </c>
      <c r="Y53" s="462">
        <f t="shared" si="84"/>
        <v>650</v>
      </c>
      <c r="Z53" s="351">
        <v>14.85</v>
      </c>
      <c r="AA53" s="352">
        <f t="shared" si="85"/>
        <v>9652.5</v>
      </c>
      <c r="AB53" s="241" t="s">
        <v>234</v>
      </c>
    </row>
    <row r="54" spans="1:28" s="275" customFormat="1" ht="30" customHeight="1" outlineLevel="1" x14ac:dyDescent="0.2">
      <c r="A54" s="267">
        <f t="shared" si="86"/>
        <v>28</v>
      </c>
      <c r="B54" s="88" t="s">
        <v>582</v>
      </c>
      <c r="C54" s="353" t="s">
        <v>744</v>
      </c>
      <c r="D54" s="354" t="s">
        <v>41</v>
      </c>
      <c r="E54" s="274"/>
      <c r="F54" s="274"/>
      <c r="G54" s="274">
        <v>500</v>
      </c>
      <c r="H54" s="349">
        <f t="shared" si="76"/>
        <v>500</v>
      </c>
      <c r="I54" s="350">
        <f t="shared" si="77"/>
        <v>13750</v>
      </c>
      <c r="J54" s="274"/>
      <c r="K54" s="274">
        <v>500</v>
      </c>
      <c r="L54" s="274"/>
      <c r="M54" s="349">
        <f t="shared" si="78"/>
        <v>500</v>
      </c>
      <c r="N54" s="350">
        <f t="shared" si="79"/>
        <v>13750</v>
      </c>
      <c r="O54" s="274"/>
      <c r="P54" s="274">
        <v>298</v>
      </c>
      <c r="Q54" s="274"/>
      <c r="R54" s="349">
        <f t="shared" si="80"/>
        <v>298</v>
      </c>
      <c r="S54" s="350">
        <f t="shared" si="81"/>
        <v>8195</v>
      </c>
      <c r="T54" s="274"/>
      <c r="U54" s="274"/>
      <c r="V54" s="274"/>
      <c r="W54" s="349">
        <f t="shared" si="82"/>
        <v>0</v>
      </c>
      <c r="X54" s="350">
        <f t="shared" si="83"/>
        <v>0</v>
      </c>
      <c r="Y54" s="462">
        <f t="shared" si="84"/>
        <v>1298</v>
      </c>
      <c r="Z54" s="351">
        <v>27.5</v>
      </c>
      <c r="AA54" s="352">
        <f t="shared" si="85"/>
        <v>35695</v>
      </c>
      <c r="AB54" s="241" t="s">
        <v>234</v>
      </c>
    </row>
    <row r="55" spans="1:28" ht="30" customHeight="1" outlineLevel="1" x14ac:dyDescent="0.2">
      <c r="A55" s="238">
        <f t="shared" si="86"/>
        <v>29</v>
      </c>
      <c r="B55" s="88" t="s">
        <v>583</v>
      </c>
      <c r="C55" s="330" t="s">
        <v>745</v>
      </c>
      <c r="D55" s="348" t="s">
        <v>44</v>
      </c>
      <c r="E55" s="191"/>
      <c r="F55" s="191"/>
      <c r="G55" s="191">
        <v>100</v>
      </c>
      <c r="H55" s="315">
        <f t="shared" si="76"/>
        <v>100</v>
      </c>
      <c r="I55" s="316">
        <f t="shared" si="77"/>
        <v>4400</v>
      </c>
      <c r="J55" s="191"/>
      <c r="K55" s="191">
        <v>50</v>
      </c>
      <c r="L55" s="191"/>
      <c r="M55" s="315">
        <f t="shared" si="78"/>
        <v>50</v>
      </c>
      <c r="N55" s="316">
        <f t="shared" si="79"/>
        <v>2200</v>
      </c>
      <c r="O55" s="191"/>
      <c r="P55" s="191">
        <v>50</v>
      </c>
      <c r="Q55" s="191"/>
      <c r="R55" s="315">
        <f t="shared" si="80"/>
        <v>50</v>
      </c>
      <c r="S55" s="316">
        <f t="shared" si="81"/>
        <v>2200</v>
      </c>
      <c r="T55" s="191"/>
      <c r="U55" s="191"/>
      <c r="V55" s="191"/>
      <c r="W55" s="315">
        <f t="shared" si="82"/>
        <v>0</v>
      </c>
      <c r="X55" s="316">
        <f t="shared" si="83"/>
        <v>0</v>
      </c>
      <c r="Y55" s="457">
        <f t="shared" si="84"/>
        <v>200</v>
      </c>
      <c r="Z55" s="317">
        <v>44</v>
      </c>
      <c r="AA55" s="321">
        <f t="shared" si="85"/>
        <v>8800</v>
      </c>
      <c r="AB55" s="241" t="s">
        <v>234</v>
      </c>
    </row>
    <row r="56" spans="1:28" ht="30" customHeight="1" outlineLevel="1" x14ac:dyDescent="0.2">
      <c r="A56" s="238">
        <f t="shared" si="86"/>
        <v>30</v>
      </c>
      <c r="B56" s="88" t="s">
        <v>100</v>
      </c>
      <c r="C56" s="347" t="s">
        <v>746</v>
      </c>
      <c r="D56" s="348" t="s">
        <v>41</v>
      </c>
      <c r="E56" s="191"/>
      <c r="F56" s="191"/>
      <c r="G56" s="191">
        <v>81</v>
      </c>
      <c r="H56" s="315">
        <f t="shared" si="76"/>
        <v>81</v>
      </c>
      <c r="I56" s="316">
        <f t="shared" si="77"/>
        <v>5791.5</v>
      </c>
      <c r="J56" s="191"/>
      <c r="K56" s="191">
        <v>70</v>
      </c>
      <c r="L56" s="191"/>
      <c r="M56" s="315">
        <f t="shared" si="78"/>
        <v>70</v>
      </c>
      <c r="N56" s="316">
        <f t="shared" si="79"/>
        <v>5005</v>
      </c>
      <c r="O56" s="191"/>
      <c r="P56" s="191">
        <v>70</v>
      </c>
      <c r="Q56" s="191"/>
      <c r="R56" s="315">
        <f t="shared" si="80"/>
        <v>70</v>
      </c>
      <c r="S56" s="316">
        <f t="shared" si="81"/>
        <v>5005</v>
      </c>
      <c r="T56" s="191"/>
      <c r="U56" s="191"/>
      <c r="V56" s="191"/>
      <c r="W56" s="315">
        <f t="shared" si="82"/>
        <v>0</v>
      </c>
      <c r="X56" s="316">
        <f t="shared" si="83"/>
        <v>0</v>
      </c>
      <c r="Y56" s="457">
        <f t="shared" si="84"/>
        <v>221</v>
      </c>
      <c r="Z56" s="317">
        <v>71.5</v>
      </c>
      <c r="AA56" s="321">
        <f t="shared" si="85"/>
        <v>15801.5</v>
      </c>
      <c r="AB56" s="241" t="s">
        <v>234</v>
      </c>
    </row>
    <row r="57" spans="1:28" ht="30" customHeight="1" outlineLevel="1" x14ac:dyDescent="0.2">
      <c r="A57" s="238">
        <f t="shared" si="86"/>
        <v>31</v>
      </c>
      <c r="B57" s="88" t="s">
        <v>803</v>
      </c>
      <c r="C57" s="347" t="s">
        <v>747</v>
      </c>
      <c r="D57" s="348" t="s">
        <v>41</v>
      </c>
      <c r="E57" s="191"/>
      <c r="F57" s="191"/>
      <c r="G57" s="191">
        <v>16</v>
      </c>
      <c r="H57" s="315">
        <f t="shared" si="76"/>
        <v>16</v>
      </c>
      <c r="I57" s="316">
        <f t="shared" si="77"/>
        <v>1144</v>
      </c>
      <c r="J57" s="191"/>
      <c r="K57" s="191">
        <v>15</v>
      </c>
      <c r="L57" s="191"/>
      <c r="M57" s="315">
        <f t="shared" si="78"/>
        <v>15</v>
      </c>
      <c r="N57" s="316">
        <f t="shared" si="79"/>
        <v>1072.5</v>
      </c>
      <c r="O57" s="191"/>
      <c r="P57" s="191"/>
      <c r="Q57" s="191"/>
      <c r="R57" s="315">
        <f t="shared" si="80"/>
        <v>0</v>
      </c>
      <c r="S57" s="316">
        <f t="shared" si="81"/>
        <v>0</v>
      </c>
      <c r="T57" s="191"/>
      <c r="U57" s="191"/>
      <c r="V57" s="191"/>
      <c r="W57" s="315">
        <f t="shared" si="82"/>
        <v>0</v>
      </c>
      <c r="X57" s="316">
        <f t="shared" si="83"/>
        <v>0</v>
      </c>
      <c r="Y57" s="457">
        <f t="shared" si="84"/>
        <v>31</v>
      </c>
      <c r="Z57" s="317">
        <v>71.5</v>
      </c>
      <c r="AA57" s="321">
        <f t="shared" si="85"/>
        <v>2216.5</v>
      </c>
      <c r="AB57" s="241" t="s">
        <v>234</v>
      </c>
    </row>
    <row r="58" spans="1:28" ht="30" customHeight="1" outlineLevel="1" x14ac:dyDescent="0.2">
      <c r="A58" s="238">
        <f t="shared" si="86"/>
        <v>32</v>
      </c>
      <c r="B58" s="88" t="s">
        <v>208</v>
      </c>
      <c r="C58" s="347" t="s">
        <v>748</v>
      </c>
      <c r="D58" s="348" t="s">
        <v>41</v>
      </c>
      <c r="E58" s="191"/>
      <c r="F58" s="191"/>
      <c r="G58" s="191">
        <v>18</v>
      </c>
      <c r="H58" s="315">
        <f t="shared" si="76"/>
        <v>18</v>
      </c>
      <c r="I58" s="316">
        <f t="shared" si="77"/>
        <v>1287</v>
      </c>
      <c r="J58" s="191"/>
      <c r="K58" s="191">
        <v>7</v>
      </c>
      <c r="L58" s="191"/>
      <c r="M58" s="315">
        <f t="shared" si="78"/>
        <v>7</v>
      </c>
      <c r="N58" s="316">
        <f t="shared" si="79"/>
        <v>500.5</v>
      </c>
      <c r="O58" s="191"/>
      <c r="P58" s="191"/>
      <c r="Q58" s="191"/>
      <c r="R58" s="315">
        <f t="shared" si="80"/>
        <v>0</v>
      </c>
      <c r="S58" s="316">
        <f t="shared" si="81"/>
        <v>0</v>
      </c>
      <c r="T58" s="191"/>
      <c r="U58" s="191"/>
      <c r="V58" s="191"/>
      <c r="W58" s="315">
        <f t="shared" si="82"/>
        <v>0</v>
      </c>
      <c r="X58" s="316">
        <f t="shared" si="83"/>
        <v>0</v>
      </c>
      <c r="Y58" s="457">
        <f t="shared" si="84"/>
        <v>25</v>
      </c>
      <c r="Z58" s="317">
        <v>71.5</v>
      </c>
      <c r="AA58" s="321">
        <f t="shared" si="85"/>
        <v>1787.5</v>
      </c>
      <c r="AB58" s="241" t="s">
        <v>234</v>
      </c>
    </row>
    <row r="59" spans="1:28" ht="30" customHeight="1" outlineLevel="1" x14ac:dyDescent="0.2">
      <c r="A59" s="238">
        <f t="shared" si="86"/>
        <v>33</v>
      </c>
      <c r="B59" s="88" t="s">
        <v>101</v>
      </c>
      <c r="C59" s="347" t="s">
        <v>749</v>
      </c>
      <c r="D59" s="348" t="s">
        <v>41</v>
      </c>
      <c r="E59" s="191"/>
      <c r="F59" s="191"/>
      <c r="G59" s="191">
        <v>40</v>
      </c>
      <c r="H59" s="315">
        <f t="shared" si="76"/>
        <v>40</v>
      </c>
      <c r="I59" s="316">
        <f t="shared" si="77"/>
        <v>2860</v>
      </c>
      <c r="J59" s="191"/>
      <c r="K59" s="191">
        <v>35</v>
      </c>
      <c r="L59" s="191"/>
      <c r="M59" s="315">
        <f t="shared" si="78"/>
        <v>35</v>
      </c>
      <c r="N59" s="316">
        <f t="shared" si="79"/>
        <v>2502.5</v>
      </c>
      <c r="O59" s="191"/>
      <c r="P59" s="191"/>
      <c r="Q59" s="191"/>
      <c r="R59" s="315">
        <f t="shared" si="80"/>
        <v>0</v>
      </c>
      <c r="S59" s="316">
        <f t="shared" si="81"/>
        <v>0</v>
      </c>
      <c r="T59" s="191"/>
      <c r="U59" s="191"/>
      <c r="V59" s="191"/>
      <c r="W59" s="315">
        <f t="shared" si="82"/>
        <v>0</v>
      </c>
      <c r="X59" s="316">
        <f t="shared" si="83"/>
        <v>0</v>
      </c>
      <c r="Y59" s="457">
        <f t="shared" si="84"/>
        <v>75</v>
      </c>
      <c r="Z59" s="317">
        <v>71.5</v>
      </c>
      <c r="AA59" s="321">
        <f t="shared" si="85"/>
        <v>5362.5</v>
      </c>
      <c r="AB59" s="241" t="s">
        <v>234</v>
      </c>
    </row>
    <row r="60" spans="1:28" ht="30" customHeight="1" outlineLevel="1" x14ac:dyDescent="0.2">
      <c r="A60" s="238">
        <f t="shared" si="86"/>
        <v>34</v>
      </c>
      <c r="B60" s="88" t="s">
        <v>102</v>
      </c>
      <c r="C60" s="347" t="s">
        <v>750</v>
      </c>
      <c r="D60" s="348" t="s">
        <v>41</v>
      </c>
      <c r="E60" s="191"/>
      <c r="F60" s="191"/>
      <c r="G60" s="191">
        <v>10</v>
      </c>
      <c r="H60" s="315">
        <f t="shared" si="76"/>
        <v>10</v>
      </c>
      <c r="I60" s="316">
        <f t="shared" si="77"/>
        <v>715</v>
      </c>
      <c r="J60" s="191"/>
      <c r="K60" s="191">
        <v>10</v>
      </c>
      <c r="L60" s="191"/>
      <c r="M60" s="315">
        <f t="shared" si="78"/>
        <v>10</v>
      </c>
      <c r="N60" s="316">
        <f t="shared" si="79"/>
        <v>715</v>
      </c>
      <c r="O60" s="191"/>
      <c r="P60" s="191"/>
      <c r="Q60" s="191"/>
      <c r="R60" s="315">
        <f t="shared" si="80"/>
        <v>0</v>
      </c>
      <c r="S60" s="316">
        <f t="shared" si="81"/>
        <v>0</v>
      </c>
      <c r="T60" s="191"/>
      <c r="U60" s="191"/>
      <c r="V60" s="191"/>
      <c r="W60" s="315">
        <f t="shared" si="82"/>
        <v>0</v>
      </c>
      <c r="X60" s="316">
        <f t="shared" si="83"/>
        <v>0</v>
      </c>
      <c r="Y60" s="457">
        <f t="shared" si="84"/>
        <v>20</v>
      </c>
      <c r="Z60" s="317">
        <v>71.5</v>
      </c>
      <c r="AA60" s="321">
        <f t="shared" si="85"/>
        <v>1430</v>
      </c>
      <c r="AB60" s="241" t="s">
        <v>234</v>
      </c>
    </row>
    <row r="61" spans="1:28" ht="30" customHeight="1" outlineLevel="1" x14ac:dyDescent="0.2">
      <c r="A61" s="238">
        <f t="shared" si="86"/>
        <v>35</v>
      </c>
      <c r="B61" s="88" t="s">
        <v>103</v>
      </c>
      <c r="C61" s="330" t="s">
        <v>751</v>
      </c>
      <c r="D61" s="348" t="s">
        <v>38</v>
      </c>
      <c r="E61" s="191"/>
      <c r="F61" s="191"/>
      <c r="G61" s="191">
        <v>57</v>
      </c>
      <c r="H61" s="315">
        <f t="shared" si="76"/>
        <v>57</v>
      </c>
      <c r="I61" s="316">
        <f t="shared" si="77"/>
        <v>1254</v>
      </c>
      <c r="J61" s="191"/>
      <c r="K61" s="191">
        <v>50</v>
      </c>
      <c r="L61" s="191"/>
      <c r="M61" s="315">
        <f t="shared" si="78"/>
        <v>50</v>
      </c>
      <c r="N61" s="316">
        <f t="shared" si="79"/>
        <v>1100</v>
      </c>
      <c r="O61" s="191"/>
      <c r="P61" s="191">
        <v>50</v>
      </c>
      <c r="Q61" s="191"/>
      <c r="R61" s="315">
        <f t="shared" si="80"/>
        <v>50</v>
      </c>
      <c r="S61" s="316">
        <f t="shared" si="81"/>
        <v>1100</v>
      </c>
      <c r="T61" s="191"/>
      <c r="U61" s="191"/>
      <c r="V61" s="191"/>
      <c r="W61" s="315">
        <f t="shared" si="82"/>
        <v>0</v>
      </c>
      <c r="X61" s="316">
        <f t="shared" si="83"/>
        <v>0</v>
      </c>
      <c r="Y61" s="457">
        <f t="shared" si="84"/>
        <v>157</v>
      </c>
      <c r="Z61" s="317">
        <v>22</v>
      </c>
      <c r="AA61" s="321">
        <f t="shared" si="85"/>
        <v>3454</v>
      </c>
      <c r="AB61" s="241" t="s">
        <v>234</v>
      </c>
    </row>
    <row r="62" spans="1:28" ht="30" customHeight="1" outlineLevel="1" x14ac:dyDescent="0.2">
      <c r="A62" s="238">
        <f t="shared" si="86"/>
        <v>36</v>
      </c>
      <c r="B62" s="88" t="s">
        <v>104</v>
      </c>
      <c r="C62" s="330" t="s">
        <v>752</v>
      </c>
      <c r="D62" s="348" t="s">
        <v>38</v>
      </c>
      <c r="E62" s="191"/>
      <c r="F62" s="191"/>
      <c r="G62" s="191">
        <v>62</v>
      </c>
      <c r="H62" s="315">
        <f t="shared" si="76"/>
        <v>62</v>
      </c>
      <c r="I62" s="316">
        <f t="shared" si="77"/>
        <v>2046</v>
      </c>
      <c r="J62" s="191"/>
      <c r="K62" s="191">
        <v>62</v>
      </c>
      <c r="L62" s="191"/>
      <c r="M62" s="315">
        <f t="shared" si="78"/>
        <v>62</v>
      </c>
      <c r="N62" s="316">
        <f t="shared" si="79"/>
        <v>2046</v>
      </c>
      <c r="O62" s="191"/>
      <c r="P62" s="191">
        <v>63</v>
      </c>
      <c r="Q62" s="191"/>
      <c r="R62" s="315">
        <f t="shared" si="80"/>
        <v>63</v>
      </c>
      <c r="S62" s="316">
        <f t="shared" si="81"/>
        <v>2079</v>
      </c>
      <c r="T62" s="191"/>
      <c r="U62" s="191"/>
      <c r="V62" s="191"/>
      <c r="W62" s="315">
        <f t="shared" si="82"/>
        <v>0</v>
      </c>
      <c r="X62" s="316">
        <f t="shared" si="83"/>
        <v>0</v>
      </c>
      <c r="Y62" s="457">
        <f t="shared" si="84"/>
        <v>187</v>
      </c>
      <c r="Z62" s="317">
        <v>33</v>
      </c>
      <c r="AA62" s="321">
        <f t="shared" si="85"/>
        <v>6171</v>
      </c>
      <c r="AB62" s="241" t="s">
        <v>234</v>
      </c>
    </row>
    <row r="63" spans="1:28" ht="30" customHeight="1" outlineLevel="1" x14ac:dyDescent="0.2">
      <c r="A63" s="238">
        <f t="shared" si="86"/>
        <v>37</v>
      </c>
      <c r="B63" s="88" t="s">
        <v>105</v>
      </c>
      <c r="C63" s="330" t="s">
        <v>753</v>
      </c>
      <c r="D63" s="348" t="s">
        <v>41</v>
      </c>
      <c r="E63" s="191"/>
      <c r="F63" s="191"/>
      <c r="G63" s="191">
        <v>39</v>
      </c>
      <c r="H63" s="315">
        <f t="shared" si="76"/>
        <v>39</v>
      </c>
      <c r="I63" s="316">
        <f t="shared" si="77"/>
        <v>643.5</v>
      </c>
      <c r="J63" s="191"/>
      <c r="K63" s="191">
        <v>30</v>
      </c>
      <c r="L63" s="191"/>
      <c r="M63" s="315">
        <f t="shared" si="78"/>
        <v>30</v>
      </c>
      <c r="N63" s="316">
        <f t="shared" si="79"/>
        <v>495</v>
      </c>
      <c r="O63" s="191"/>
      <c r="P63" s="191">
        <v>30</v>
      </c>
      <c r="Q63" s="191"/>
      <c r="R63" s="315">
        <f t="shared" si="80"/>
        <v>30</v>
      </c>
      <c r="S63" s="316">
        <f t="shared" si="81"/>
        <v>495</v>
      </c>
      <c r="T63" s="191"/>
      <c r="U63" s="191"/>
      <c r="V63" s="191"/>
      <c r="W63" s="315">
        <f t="shared" si="82"/>
        <v>0</v>
      </c>
      <c r="X63" s="316">
        <f t="shared" si="83"/>
        <v>0</v>
      </c>
      <c r="Y63" s="457">
        <f t="shared" si="84"/>
        <v>99</v>
      </c>
      <c r="Z63" s="317">
        <v>16.5</v>
      </c>
      <c r="AA63" s="321">
        <f t="shared" si="85"/>
        <v>1633.5</v>
      </c>
      <c r="AB63" s="241" t="s">
        <v>234</v>
      </c>
    </row>
    <row r="64" spans="1:28" ht="30" customHeight="1" outlineLevel="1" x14ac:dyDescent="0.2">
      <c r="A64" s="501">
        <f t="shared" si="86"/>
        <v>38</v>
      </c>
      <c r="B64" s="194" t="s">
        <v>106</v>
      </c>
      <c r="C64" s="502" t="s">
        <v>754</v>
      </c>
      <c r="D64" s="503" t="s">
        <v>41</v>
      </c>
      <c r="E64" s="504"/>
      <c r="F64" s="504"/>
      <c r="G64" s="504">
        <v>10</v>
      </c>
      <c r="H64" s="505">
        <f t="shared" si="76"/>
        <v>10</v>
      </c>
      <c r="I64" s="506">
        <f t="shared" si="77"/>
        <v>8800</v>
      </c>
      <c r="J64" s="504"/>
      <c r="K64" s="504">
        <v>10</v>
      </c>
      <c r="L64" s="504"/>
      <c r="M64" s="505">
        <f t="shared" si="78"/>
        <v>10</v>
      </c>
      <c r="N64" s="506">
        <f t="shared" si="79"/>
        <v>8800</v>
      </c>
      <c r="O64" s="504"/>
      <c r="P64" s="504"/>
      <c r="Q64" s="504"/>
      <c r="R64" s="505">
        <f t="shared" si="80"/>
        <v>0</v>
      </c>
      <c r="S64" s="506">
        <f t="shared" si="81"/>
        <v>0</v>
      </c>
      <c r="T64" s="504"/>
      <c r="U64" s="504"/>
      <c r="V64" s="504"/>
      <c r="W64" s="505">
        <f t="shared" si="82"/>
        <v>0</v>
      </c>
      <c r="X64" s="506">
        <f t="shared" si="83"/>
        <v>0</v>
      </c>
      <c r="Y64" s="507">
        <f t="shared" si="84"/>
        <v>20</v>
      </c>
      <c r="Z64" s="506">
        <v>880</v>
      </c>
      <c r="AA64" s="508">
        <f t="shared" si="85"/>
        <v>17600</v>
      </c>
      <c r="AB64" s="509" t="s">
        <v>234</v>
      </c>
    </row>
    <row r="65" spans="1:29" ht="30" customHeight="1" outlineLevel="1" x14ac:dyDescent="0.2">
      <c r="A65" s="238">
        <f t="shared" si="86"/>
        <v>39</v>
      </c>
      <c r="B65" s="87" t="s">
        <v>107</v>
      </c>
      <c r="C65" s="347" t="s">
        <v>755</v>
      </c>
      <c r="D65" s="348" t="s">
        <v>38</v>
      </c>
      <c r="E65" s="191"/>
      <c r="F65" s="191"/>
      <c r="G65" s="191">
        <v>32</v>
      </c>
      <c r="H65" s="315">
        <f t="shared" si="76"/>
        <v>32</v>
      </c>
      <c r="I65" s="316">
        <f t="shared" si="77"/>
        <v>12320</v>
      </c>
      <c r="J65" s="191"/>
      <c r="K65" s="191">
        <v>30</v>
      </c>
      <c r="L65" s="191"/>
      <c r="M65" s="315">
        <f t="shared" si="78"/>
        <v>30</v>
      </c>
      <c r="N65" s="316">
        <f t="shared" si="79"/>
        <v>11550</v>
      </c>
      <c r="O65" s="191"/>
      <c r="P65" s="191"/>
      <c r="Q65" s="191"/>
      <c r="R65" s="315">
        <f t="shared" si="80"/>
        <v>0</v>
      </c>
      <c r="S65" s="316">
        <f t="shared" si="81"/>
        <v>0</v>
      </c>
      <c r="T65" s="191"/>
      <c r="U65" s="191"/>
      <c r="V65" s="191"/>
      <c r="W65" s="315">
        <f t="shared" si="82"/>
        <v>0</v>
      </c>
      <c r="X65" s="316">
        <f t="shared" si="83"/>
        <v>0</v>
      </c>
      <c r="Y65" s="456">
        <f t="shared" si="84"/>
        <v>62</v>
      </c>
      <c r="Z65" s="316">
        <v>385</v>
      </c>
      <c r="AA65" s="320">
        <f t="shared" si="85"/>
        <v>23870</v>
      </c>
      <c r="AB65" s="241" t="s">
        <v>234</v>
      </c>
    </row>
    <row r="66" spans="1:29" ht="30" customHeight="1" outlineLevel="1" x14ac:dyDescent="0.2">
      <c r="A66" s="238">
        <f t="shared" si="86"/>
        <v>40</v>
      </c>
      <c r="B66" s="231" t="s">
        <v>108</v>
      </c>
      <c r="C66" s="347" t="s">
        <v>756</v>
      </c>
      <c r="D66" s="348" t="s">
        <v>41</v>
      </c>
      <c r="E66" s="191"/>
      <c r="F66" s="191"/>
      <c r="G66" s="191">
        <v>6</v>
      </c>
      <c r="H66" s="315">
        <f t="shared" si="76"/>
        <v>6</v>
      </c>
      <c r="I66" s="316">
        <f t="shared" si="77"/>
        <v>726</v>
      </c>
      <c r="J66" s="191"/>
      <c r="K66" s="191"/>
      <c r="L66" s="191"/>
      <c r="M66" s="315">
        <f t="shared" si="78"/>
        <v>0</v>
      </c>
      <c r="N66" s="316">
        <f t="shared" si="79"/>
        <v>0</v>
      </c>
      <c r="O66" s="191"/>
      <c r="P66" s="191"/>
      <c r="Q66" s="191"/>
      <c r="R66" s="315">
        <f t="shared" si="80"/>
        <v>0</v>
      </c>
      <c r="S66" s="316">
        <f t="shared" si="81"/>
        <v>0</v>
      </c>
      <c r="T66" s="191"/>
      <c r="U66" s="191"/>
      <c r="V66" s="191"/>
      <c r="W66" s="315">
        <f t="shared" si="82"/>
        <v>0</v>
      </c>
      <c r="X66" s="316">
        <f t="shared" si="83"/>
        <v>0</v>
      </c>
      <c r="Y66" s="457">
        <f t="shared" si="84"/>
        <v>6</v>
      </c>
      <c r="Z66" s="317">
        <v>121</v>
      </c>
      <c r="AA66" s="321">
        <f t="shared" si="85"/>
        <v>726</v>
      </c>
      <c r="AB66" s="241" t="s">
        <v>234</v>
      </c>
    </row>
    <row r="67" spans="1:29" ht="30" customHeight="1" outlineLevel="1" x14ac:dyDescent="0.2">
      <c r="A67" s="238">
        <f t="shared" si="86"/>
        <v>41</v>
      </c>
      <c r="B67" s="231" t="s">
        <v>109</v>
      </c>
      <c r="C67" s="330" t="s">
        <v>757</v>
      </c>
      <c r="D67" s="348" t="s">
        <v>41</v>
      </c>
      <c r="E67" s="191"/>
      <c r="F67" s="191"/>
      <c r="G67" s="191">
        <v>20</v>
      </c>
      <c r="H67" s="315">
        <f t="shared" si="76"/>
        <v>20</v>
      </c>
      <c r="I67" s="316">
        <f t="shared" si="77"/>
        <v>1650</v>
      </c>
      <c r="J67" s="191"/>
      <c r="K67" s="191">
        <v>20</v>
      </c>
      <c r="L67" s="191"/>
      <c r="M67" s="315">
        <f t="shared" si="78"/>
        <v>20</v>
      </c>
      <c r="N67" s="316">
        <f t="shared" si="79"/>
        <v>1650</v>
      </c>
      <c r="O67" s="191"/>
      <c r="P67" s="191">
        <v>23</v>
      </c>
      <c r="Q67" s="191"/>
      <c r="R67" s="315">
        <f t="shared" si="80"/>
        <v>23</v>
      </c>
      <c r="S67" s="316">
        <f t="shared" si="81"/>
        <v>1897.5</v>
      </c>
      <c r="T67" s="191"/>
      <c r="U67" s="191"/>
      <c r="V67" s="191"/>
      <c r="W67" s="315">
        <f t="shared" si="82"/>
        <v>0</v>
      </c>
      <c r="X67" s="316">
        <f t="shared" si="83"/>
        <v>0</v>
      </c>
      <c r="Y67" s="457">
        <f t="shared" si="84"/>
        <v>63</v>
      </c>
      <c r="Z67" s="317">
        <v>82.5</v>
      </c>
      <c r="AA67" s="321">
        <f t="shared" si="85"/>
        <v>5197.5</v>
      </c>
      <c r="AB67" s="241" t="s">
        <v>234</v>
      </c>
    </row>
    <row r="68" spans="1:29" ht="30" customHeight="1" outlineLevel="1" thickBot="1" x14ac:dyDescent="0.25">
      <c r="A68" s="244">
        <f>A67+1</f>
        <v>42</v>
      </c>
      <c r="B68" s="88" t="s">
        <v>110</v>
      </c>
      <c r="C68" s="347" t="s">
        <v>758</v>
      </c>
      <c r="D68" s="348" t="s">
        <v>41</v>
      </c>
      <c r="E68" s="191"/>
      <c r="F68" s="191"/>
      <c r="G68" s="191">
        <v>9</v>
      </c>
      <c r="H68" s="315">
        <f t="shared" si="76"/>
        <v>9</v>
      </c>
      <c r="I68" s="316">
        <f t="shared" si="77"/>
        <v>2475</v>
      </c>
      <c r="J68" s="191"/>
      <c r="K68" s="191">
        <v>9</v>
      </c>
      <c r="L68" s="191"/>
      <c r="M68" s="315">
        <f t="shared" si="78"/>
        <v>9</v>
      </c>
      <c r="N68" s="316">
        <f t="shared" si="79"/>
        <v>2475</v>
      </c>
      <c r="O68" s="191"/>
      <c r="P68" s="191"/>
      <c r="Q68" s="191"/>
      <c r="R68" s="315">
        <f t="shared" si="80"/>
        <v>0</v>
      </c>
      <c r="S68" s="316">
        <f t="shared" si="81"/>
        <v>0</v>
      </c>
      <c r="T68" s="191"/>
      <c r="U68" s="191"/>
      <c r="V68" s="191"/>
      <c r="W68" s="315">
        <f t="shared" si="82"/>
        <v>0</v>
      </c>
      <c r="X68" s="316">
        <f t="shared" si="83"/>
        <v>0</v>
      </c>
      <c r="Y68" s="457">
        <f t="shared" si="84"/>
        <v>18</v>
      </c>
      <c r="Z68" s="317">
        <v>275</v>
      </c>
      <c r="AA68" s="321">
        <f t="shared" si="85"/>
        <v>4950</v>
      </c>
      <c r="AB68" s="337" t="s">
        <v>234</v>
      </c>
      <c r="AC68" s="122">
        <f>SUM(AA46:AA68)</f>
        <v>208725</v>
      </c>
    </row>
    <row r="69" spans="1:29" s="16" customFormat="1" ht="30" customHeight="1" thickBot="1" x14ac:dyDescent="0.25">
      <c r="A69" s="314" t="s">
        <v>337</v>
      </c>
      <c r="B69" s="232"/>
      <c r="C69" s="233"/>
      <c r="D69" s="232"/>
      <c r="E69" s="234"/>
      <c r="F69" s="234"/>
      <c r="G69" s="234"/>
      <c r="H69" s="235"/>
      <c r="I69" s="236"/>
      <c r="J69" s="234"/>
      <c r="K69" s="234"/>
      <c r="L69" s="234"/>
      <c r="M69" s="235"/>
      <c r="N69" s="236"/>
      <c r="O69" s="234"/>
      <c r="P69" s="234"/>
      <c r="Q69" s="234"/>
      <c r="R69" s="235"/>
      <c r="S69" s="236"/>
      <c r="T69" s="234"/>
      <c r="U69" s="234"/>
      <c r="V69" s="234"/>
      <c r="W69" s="235"/>
      <c r="X69" s="236"/>
      <c r="Y69" s="463"/>
      <c r="Z69" s="237"/>
      <c r="AA69" s="254"/>
      <c r="AB69" s="245"/>
    </row>
    <row r="70" spans="1:29" ht="46.5" customHeight="1" outlineLevel="1" x14ac:dyDescent="0.2">
      <c r="A70" s="238">
        <f>A68+1</f>
        <v>43</v>
      </c>
      <c r="B70" s="88" t="s">
        <v>111</v>
      </c>
      <c r="C70" s="330" t="s">
        <v>759</v>
      </c>
      <c r="D70" s="348" t="s">
        <v>38</v>
      </c>
      <c r="E70" s="191"/>
      <c r="F70" s="191"/>
      <c r="G70" s="191">
        <v>93</v>
      </c>
      <c r="H70" s="315">
        <f t="shared" ref="H70:H74" si="87">E70+F70+G70</f>
        <v>93</v>
      </c>
      <c r="I70" s="316">
        <f t="shared" ref="I70:I74" si="88">H70*$Z70</f>
        <v>134850</v>
      </c>
      <c r="J70" s="191"/>
      <c r="K70" s="191">
        <v>93</v>
      </c>
      <c r="L70" s="191"/>
      <c r="M70" s="315">
        <f t="shared" ref="M70:M74" si="89">J70+K70+L70</f>
        <v>93</v>
      </c>
      <c r="N70" s="316">
        <f t="shared" ref="N70:N74" si="90">M70*$Z70</f>
        <v>134850</v>
      </c>
      <c r="O70" s="191"/>
      <c r="P70" s="191"/>
      <c r="Q70" s="191"/>
      <c r="R70" s="315">
        <f t="shared" ref="R70:R74" si="91">O70+P70+Q70</f>
        <v>0</v>
      </c>
      <c r="S70" s="316">
        <f t="shared" ref="S70:S74" si="92">R70*$Z70</f>
        <v>0</v>
      </c>
      <c r="T70" s="191"/>
      <c r="U70" s="191"/>
      <c r="V70" s="191"/>
      <c r="W70" s="315">
        <f t="shared" ref="W70:W74" si="93">T70+U70+V70</f>
        <v>0</v>
      </c>
      <c r="X70" s="316">
        <f t="shared" ref="X70:X74" si="94">W70*$Z70</f>
        <v>0</v>
      </c>
      <c r="Y70" s="457">
        <f t="shared" ref="Y70:Y74" si="95">H70+M70+R70+W70</f>
        <v>186</v>
      </c>
      <c r="Z70" s="317">
        <v>1450</v>
      </c>
      <c r="AA70" s="321">
        <f t="shared" ref="AA70:AA74" si="96">Y70*Z70</f>
        <v>269700</v>
      </c>
      <c r="AB70" s="339" t="s">
        <v>234</v>
      </c>
    </row>
    <row r="71" spans="1:29" ht="46.5" customHeight="1" outlineLevel="1" x14ac:dyDescent="0.2">
      <c r="A71" s="238">
        <f t="shared" si="86"/>
        <v>44</v>
      </c>
      <c r="B71" s="88" t="s">
        <v>112</v>
      </c>
      <c r="C71" s="330" t="s">
        <v>760</v>
      </c>
      <c r="D71" s="348" t="s">
        <v>38</v>
      </c>
      <c r="E71" s="191"/>
      <c r="F71" s="191"/>
      <c r="G71" s="191">
        <v>100</v>
      </c>
      <c r="H71" s="315">
        <f t="shared" si="87"/>
        <v>100</v>
      </c>
      <c r="I71" s="316">
        <f t="shared" si="88"/>
        <v>165000</v>
      </c>
      <c r="J71" s="191"/>
      <c r="K71" s="191">
        <v>33</v>
      </c>
      <c r="L71" s="191"/>
      <c r="M71" s="315">
        <f t="shared" si="89"/>
        <v>33</v>
      </c>
      <c r="N71" s="316">
        <f t="shared" si="90"/>
        <v>54450</v>
      </c>
      <c r="O71" s="191"/>
      <c r="P71" s="191"/>
      <c r="Q71" s="191"/>
      <c r="R71" s="315">
        <f t="shared" si="91"/>
        <v>0</v>
      </c>
      <c r="S71" s="316">
        <f t="shared" si="92"/>
        <v>0</v>
      </c>
      <c r="T71" s="191"/>
      <c r="U71" s="191"/>
      <c r="V71" s="191"/>
      <c r="W71" s="315">
        <f t="shared" si="93"/>
        <v>0</v>
      </c>
      <c r="X71" s="316">
        <f t="shared" si="94"/>
        <v>0</v>
      </c>
      <c r="Y71" s="457">
        <f t="shared" si="95"/>
        <v>133</v>
      </c>
      <c r="Z71" s="317">
        <v>1650</v>
      </c>
      <c r="AA71" s="321">
        <f t="shared" si="96"/>
        <v>219450</v>
      </c>
      <c r="AB71" s="241" t="s">
        <v>234</v>
      </c>
    </row>
    <row r="72" spans="1:29" ht="46.5" customHeight="1" outlineLevel="1" x14ac:dyDescent="0.2">
      <c r="A72" s="238">
        <f t="shared" si="86"/>
        <v>45</v>
      </c>
      <c r="B72" s="88" t="s">
        <v>113</v>
      </c>
      <c r="C72" s="330" t="s">
        <v>804</v>
      </c>
      <c r="D72" s="348" t="s">
        <v>581</v>
      </c>
      <c r="E72" s="191"/>
      <c r="F72" s="191"/>
      <c r="G72" s="191">
        <v>350</v>
      </c>
      <c r="H72" s="315">
        <f t="shared" si="87"/>
        <v>350</v>
      </c>
      <c r="I72" s="316">
        <f t="shared" si="88"/>
        <v>80850</v>
      </c>
      <c r="J72" s="191"/>
      <c r="K72" s="191">
        <v>350</v>
      </c>
      <c r="L72" s="191"/>
      <c r="M72" s="315">
        <f t="shared" si="89"/>
        <v>350</v>
      </c>
      <c r="N72" s="316">
        <f t="shared" si="90"/>
        <v>80850</v>
      </c>
      <c r="O72" s="191"/>
      <c r="P72" s="191">
        <v>249</v>
      </c>
      <c r="Q72" s="191"/>
      <c r="R72" s="315">
        <f t="shared" si="91"/>
        <v>249</v>
      </c>
      <c r="S72" s="316">
        <f t="shared" si="92"/>
        <v>57519</v>
      </c>
      <c r="T72" s="191"/>
      <c r="U72" s="191"/>
      <c r="V72" s="191"/>
      <c r="W72" s="315">
        <f t="shared" si="93"/>
        <v>0</v>
      </c>
      <c r="X72" s="316">
        <f t="shared" si="94"/>
        <v>0</v>
      </c>
      <c r="Y72" s="457">
        <f t="shared" si="95"/>
        <v>949</v>
      </c>
      <c r="Z72" s="317">
        <v>231</v>
      </c>
      <c r="AA72" s="321">
        <f t="shared" si="96"/>
        <v>219219</v>
      </c>
      <c r="AB72" s="241" t="s">
        <v>234</v>
      </c>
    </row>
    <row r="73" spans="1:29" ht="46.5" customHeight="1" outlineLevel="1" x14ac:dyDescent="0.2">
      <c r="A73" s="238">
        <f t="shared" si="86"/>
        <v>46</v>
      </c>
      <c r="B73" s="88" t="s">
        <v>114</v>
      </c>
      <c r="C73" s="330" t="s">
        <v>805</v>
      </c>
      <c r="D73" s="348" t="s">
        <v>581</v>
      </c>
      <c r="E73" s="191"/>
      <c r="F73" s="191"/>
      <c r="G73" s="191">
        <v>304</v>
      </c>
      <c r="H73" s="315">
        <f t="shared" si="87"/>
        <v>304</v>
      </c>
      <c r="I73" s="316">
        <f t="shared" si="88"/>
        <v>76000</v>
      </c>
      <c r="J73" s="191"/>
      <c r="K73" s="191">
        <v>304</v>
      </c>
      <c r="L73" s="191"/>
      <c r="M73" s="315">
        <f t="shared" si="89"/>
        <v>304</v>
      </c>
      <c r="N73" s="316">
        <f t="shared" si="90"/>
        <v>76000</v>
      </c>
      <c r="O73" s="191"/>
      <c r="P73" s="191">
        <v>304</v>
      </c>
      <c r="Q73" s="191"/>
      <c r="R73" s="315">
        <f t="shared" si="91"/>
        <v>304</v>
      </c>
      <c r="S73" s="316">
        <f t="shared" si="92"/>
        <v>76000</v>
      </c>
      <c r="T73" s="191"/>
      <c r="U73" s="191"/>
      <c r="V73" s="191"/>
      <c r="W73" s="315">
        <f t="shared" si="93"/>
        <v>0</v>
      </c>
      <c r="X73" s="316">
        <f t="shared" si="94"/>
        <v>0</v>
      </c>
      <c r="Y73" s="457">
        <f t="shared" si="95"/>
        <v>912</v>
      </c>
      <c r="Z73" s="317">
        <v>250</v>
      </c>
      <c r="AA73" s="321">
        <f t="shared" si="96"/>
        <v>228000</v>
      </c>
      <c r="AB73" s="241" t="s">
        <v>234</v>
      </c>
    </row>
    <row r="74" spans="1:29" ht="30" customHeight="1" outlineLevel="1" thickBot="1" x14ac:dyDescent="0.25">
      <c r="A74" s="238">
        <f>A73+1</f>
        <v>47</v>
      </c>
      <c r="B74" s="88" t="s">
        <v>115</v>
      </c>
      <c r="C74" s="347" t="s">
        <v>761</v>
      </c>
      <c r="D74" s="348" t="s">
        <v>41</v>
      </c>
      <c r="E74" s="191"/>
      <c r="F74" s="191"/>
      <c r="G74" s="191">
        <v>20</v>
      </c>
      <c r="H74" s="315">
        <f t="shared" si="87"/>
        <v>20</v>
      </c>
      <c r="I74" s="316">
        <f t="shared" si="88"/>
        <v>2640</v>
      </c>
      <c r="J74" s="191"/>
      <c r="K74" s="191">
        <v>20</v>
      </c>
      <c r="L74" s="191"/>
      <c r="M74" s="315">
        <f t="shared" si="89"/>
        <v>20</v>
      </c>
      <c r="N74" s="316">
        <f t="shared" si="90"/>
        <v>2640</v>
      </c>
      <c r="O74" s="191"/>
      <c r="P74" s="191"/>
      <c r="Q74" s="191"/>
      <c r="R74" s="315">
        <f t="shared" si="91"/>
        <v>0</v>
      </c>
      <c r="S74" s="316">
        <f t="shared" si="92"/>
        <v>0</v>
      </c>
      <c r="T74" s="191"/>
      <c r="U74" s="191"/>
      <c r="V74" s="191"/>
      <c r="W74" s="315">
        <f t="shared" si="93"/>
        <v>0</v>
      </c>
      <c r="X74" s="316">
        <f t="shared" si="94"/>
        <v>0</v>
      </c>
      <c r="Y74" s="457">
        <f t="shared" si="95"/>
        <v>40</v>
      </c>
      <c r="Z74" s="317">
        <v>132</v>
      </c>
      <c r="AA74" s="321">
        <f t="shared" si="96"/>
        <v>5280</v>
      </c>
      <c r="AB74" s="337" t="s">
        <v>234</v>
      </c>
      <c r="AC74" s="122">
        <f>SUM(AA70:AA74)</f>
        <v>941649</v>
      </c>
    </row>
    <row r="75" spans="1:29" ht="33" customHeight="1" outlineLevel="1" thickBot="1" x14ac:dyDescent="0.25">
      <c r="A75" s="314" t="s">
        <v>339</v>
      </c>
      <c r="B75" s="177"/>
      <c r="C75" s="178"/>
      <c r="D75" s="177"/>
      <c r="E75" s="179"/>
      <c r="F75" s="179"/>
      <c r="G75" s="179"/>
      <c r="H75" s="179"/>
      <c r="I75" s="180"/>
      <c r="J75" s="179"/>
      <c r="K75" s="179"/>
      <c r="L75" s="179"/>
      <c r="M75" s="179"/>
      <c r="N75" s="180"/>
      <c r="O75" s="179"/>
      <c r="P75" s="179"/>
      <c r="Q75" s="179"/>
      <c r="R75" s="179"/>
      <c r="S75" s="180"/>
      <c r="T75" s="179"/>
      <c r="U75" s="179"/>
      <c r="V75" s="179"/>
      <c r="W75" s="179"/>
      <c r="X75" s="180"/>
      <c r="Y75" s="464"/>
      <c r="Z75" s="189"/>
      <c r="AA75" s="253"/>
      <c r="AB75" s="136"/>
    </row>
    <row r="76" spans="1:29" ht="46.5" customHeight="1" outlineLevel="1" thickBot="1" x14ac:dyDescent="0.25">
      <c r="A76" s="238">
        <f>A74+1</f>
        <v>48</v>
      </c>
      <c r="B76" s="88" t="s">
        <v>116</v>
      </c>
      <c r="C76" s="330" t="s">
        <v>762</v>
      </c>
      <c r="D76" s="348" t="s">
        <v>41</v>
      </c>
      <c r="E76" s="191"/>
      <c r="F76" s="191"/>
      <c r="G76" s="191">
        <v>5</v>
      </c>
      <c r="H76" s="315">
        <f>E76+F76+G76</f>
        <v>5</v>
      </c>
      <c r="I76" s="316">
        <f>H76*$Z76</f>
        <v>825</v>
      </c>
      <c r="J76" s="191"/>
      <c r="K76" s="191"/>
      <c r="L76" s="191"/>
      <c r="M76" s="315">
        <f>J76+K76+L76</f>
        <v>0</v>
      </c>
      <c r="N76" s="316">
        <f>M76*$Z76</f>
        <v>0</v>
      </c>
      <c r="O76" s="191"/>
      <c r="P76" s="191"/>
      <c r="Q76" s="191"/>
      <c r="R76" s="315">
        <f>O76+P76+Q76</f>
        <v>0</v>
      </c>
      <c r="S76" s="316">
        <f>R76*$Z76</f>
        <v>0</v>
      </c>
      <c r="T76" s="191"/>
      <c r="U76" s="191"/>
      <c r="V76" s="191"/>
      <c r="W76" s="315">
        <f>T76+U76+V76</f>
        <v>0</v>
      </c>
      <c r="X76" s="316">
        <f>W76*$Z76</f>
        <v>0</v>
      </c>
      <c r="Y76" s="456">
        <f>H76+M76+R76+W76</f>
        <v>5</v>
      </c>
      <c r="Z76" s="316">
        <v>165</v>
      </c>
      <c r="AA76" s="320">
        <f>Y76*Z76</f>
        <v>825</v>
      </c>
      <c r="AB76" s="340" t="s">
        <v>234</v>
      </c>
      <c r="AC76" s="122">
        <f>AA76</f>
        <v>825</v>
      </c>
    </row>
    <row r="77" spans="1:29" s="16" customFormat="1" ht="30" customHeight="1" thickBot="1" x14ac:dyDescent="0.25">
      <c r="A77" s="54" t="s">
        <v>340</v>
      </c>
      <c r="B77" s="37"/>
      <c r="C77" s="38"/>
      <c r="D77" s="37"/>
      <c r="E77" s="56"/>
      <c r="F77" s="56"/>
      <c r="G77" s="56"/>
      <c r="H77" s="49"/>
      <c r="I77" s="50"/>
      <c r="J77" s="56"/>
      <c r="K77" s="56"/>
      <c r="L77" s="56"/>
      <c r="M77" s="49"/>
      <c r="N77" s="135"/>
      <c r="O77" s="56"/>
      <c r="P77" s="56"/>
      <c r="Q77" s="56"/>
      <c r="R77" s="49"/>
      <c r="S77" s="50"/>
      <c r="T77" s="56"/>
      <c r="U77" s="56"/>
      <c r="V77" s="56"/>
      <c r="W77" s="49"/>
      <c r="X77" s="50"/>
      <c r="Y77" s="455"/>
      <c r="Z77" s="190"/>
      <c r="AA77" s="253"/>
      <c r="AB77" s="136"/>
    </row>
    <row r="78" spans="1:29" ht="30" customHeight="1" outlineLevel="1" x14ac:dyDescent="0.2">
      <c r="A78" s="238">
        <f>A76+1</f>
        <v>49</v>
      </c>
      <c r="B78" s="88" t="s">
        <v>117</v>
      </c>
      <c r="C78" s="330" t="s">
        <v>763</v>
      </c>
      <c r="D78" s="348" t="s">
        <v>46</v>
      </c>
      <c r="E78" s="191"/>
      <c r="F78" s="191"/>
      <c r="G78" s="191">
        <v>67</v>
      </c>
      <c r="H78" s="315">
        <f t="shared" ref="H78:H81" si="97">E78+F78+G78</f>
        <v>67</v>
      </c>
      <c r="I78" s="316">
        <f t="shared" ref="I78:I81" si="98">H78*$Z78</f>
        <v>33165</v>
      </c>
      <c r="J78" s="191"/>
      <c r="K78" s="191">
        <v>67</v>
      </c>
      <c r="L78" s="191"/>
      <c r="M78" s="315">
        <f t="shared" ref="M78:M81" si="99">J78+K78+L78</f>
        <v>67</v>
      </c>
      <c r="N78" s="316">
        <f t="shared" ref="N78:N81" si="100">M78*$Z78</f>
        <v>33165</v>
      </c>
      <c r="O78" s="191"/>
      <c r="P78" s="191"/>
      <c r="Q78" s="191"/>
      <c r="R78" s="315">
        <f t="shared" ref="R78:R81" si="101">O78+P78+Q78</f>
        <v>0</v>
      </c>
      <c r="S78" s="316">
        <f t="shared" ref="S78:S81" si="102">R78*$Z78</f>
        <v>0</v>
      </c>
      <c r="T78" s="191"/>
      <c r="U78" s="191"/>
      <c r="V78" s="191"/>
      <c r="W78" s="315">
        <f t="shared" ref="W78:W81" si="103">T78+U78+V78</f>
        <v>0</v>
      </c>
      <c r="X78" s="316">
        <f t="shared" ref="X78:X81" si="104">W78*$Z78</f>
        <v>0</v>
      </c>
      <c r="Y78" s="457">
        <f t="shared" ref="Y78:Y81" si="105">H78+M78+R78+W78</f>
        <v>134</v>
      </c>
      <c r="Z78" s="317">
        <v>495</v>
      </c>
      <c r="AA78" s="321">
        <f t="shared" ref="AA78:AA81" si="106">Y78*Z78</f>
        <v>66330</v>
      </c>
      <c r="AB78" s="341" t="s">
        <v>234</v>
      </c>
    </row>
    <row r="79" spans="1:29" ht="30" customHeight="1" outlineLevel="1" x14ac:dyDescent="0.2">
      <c r="A79" s="238">
        <f>A78+1</f>
        <v>50</v>
      </c>
      <c r="B79" s="88" t="s">
        <v>118</v>
      </c>
      <c r="C79" s="330" t="s">
        <v>764</v>
      </c>
      <c r="D79" s="348" t="s">
        <v>46</v>
      </c>
      <c r="E79" s="191"/>
      <c r="F79" s="191"/>
      <c r="G79" s="191">
        <v>37</v>
      </c>
      <c r="H79" s="315">
        <f t="shared" si="97"/>
        <v>37</v>
      </c>
      <c r="I79" s="316">
        <f t="shared" si="98"/>
        <v>18315</v>
      </c>
      <c r="J79" s="191"/>
      <c r="K79" s="191">
        <v>38</v>
      </c>
      <c r="L79" s="191"/>
      <c r="M79" s="315">
        <f t="shared" si="99"/>
        <v>38</v>
      </c>
      <c r="N79" s="316">
        <f t="shared" si="100"/>
        <v>18810</v>
      </c>
      <c r="O79" s="191"/>
      <c r="P79" s="191"/>
      <c r="Q79" s="191"/>
      <c r="R79" s="315">
        <f t="shared" si="101"/>
        <v>0</v>
      </c>
      <c r="S79" s="316">
        <f t="shared" si="102"/>
        <v>0</v>
      </c>
      <c r="T79" s="191"/>
      <c r="U79" s="191"/>
      <c r="V79" s="191"/>
      <c r="W79" s="315">
        <f t="shared" si="103"/>
        <v>0</v>
      </c>
      <c r="X79" s="316">
        <f t="shared" si="104"/>
        <v>0</v>
      </c>
      <c r="Y79" s="457">
        <f t="shared" si="105"/>
        <v>75</v>
      </c>
      <c r="Z79" s="317">
        <v>495</v>
      </c>
      <c r="AA79" s="321">
        <f t="shared" si="106"/>
        <v>37125</v>
      </c>
      <c r="AB79" s="241" t="s">
        <v>234</v>
      </c>
    </row>
    <row r="80" spans="1:29" ht="30" customHeight="1" outlineLevel="1" x14ac:dyDescent="0.2">
      <c r="A80" s="238">
        <f>A79+1</f>
        <v>51</v>
      </c>
      <c r="B80" s="88" t="s">
        <v>119</v>
      </c>
      <c r="C80" s="330" t="s">
        <v>765</v>
      </c>
      <c r="D80" s="348" t="s">
        <v>46</v>
      </c>
      <c r="E80" s="191"/>
      <c r="F80" s="191"/>
      <c r="G80" s="191">
        <v>37</v>
      </c>
      <c r="H80" s="315">
        <f t="shared" si="97"/>
        <v>37</v>
      </c>
      <c r="I80" s="316">
        <f t="shared" si="98"/>
        <v>18315</v>
      </c>
      <c r="J80" s="191"/>
      <c r="K80" s="191">
        <v>38</v>
      </c>
      <c r="L80" s="191"/>
      <c r="M80" s="315">
        <f t="shared" si="99"/>
        <v>38</v>
      </c>
      <c r="N80" s="316">
        <f t="shared" si="100"/>
        <v>18810</v>
      </c>
      <c r="O80" s="191"/>
      <c r="P80" s="191"/>
      <c r="Q80" s="191"/>
      <c r="R80" s="315">
        <f t="shared" si="101"/>
        <v>0</v>
      </c>
      <c r="S80" s="316">
        <f t="shared" si="102"/>
        <v>0</v>
      </c>
      <c r="T80" s="191"/>
      <c r="U80" s="191"/>
      <c r="V80" s="191"/>
      <c r="W80" s="315">
        <f t="shared" si="103"/>
        <v>0</v>
      </c>
      <c r="X80" s="316">
        <f t="shared" si="104"/>
        <v>0</v>
      </c>
      <c r="Y80" s="457">
        <f t="shared" si="105"/>
        <v>75</v>
      </c>
      <c r="Z80" s="317">
        <v>495</v>
      </c>
      <c r="AA80" s="321">
        <f t="shared" si="106"/>
        <v>37125</v>
      </c>
      <c r="AB80" s="241" t="s">
        <v>234</v>
      </c>
    </row>
    <row r="81" spans="1:29" s="17" customFormat="1" ht="30" customHeight="1" outlineLevel="1" thickBot="1" x14ac:dyDescent="0.25">
      <c r="A81" s="238">
        <f>A80+1</f>
        <v>52</v>
      </c>
      <c r="B81" s="42" t="s">
        <v>120</v>
      </c>
      <c r="C81" s="330" t="s">
        <v>766</v>
      </c>
      <c r="D81" s="348" t="s">
        <v>46</v>
      </c>
      <c r="E81" s="191"/>
      <c r="F81" s="191"/>
      <c r="G81" s="191">
        <v>37</v>
      </c>
      <c r="H81" s="315">
        <f t="shared" si="97"/>
        <v>37</v>
      </c>
      <c r="I81" s="316">
        <f t="shared" si="98"/>
        <v>18315</v>
      </c>
      <c r="J81" s="191"/>
      <c r="K81" s="191">
        <v>38</v>
      </c>
      <c r="L81" s="191"/>
      <c r="M81" s="315">
        <f t="shared" si="99"/>
        <v>38</v>
      </c>
      <c r="N81" s="316">
        <f t="shared" si="100"/>
        <v>18810</v>
      </c>
      <c r="O81" s="191"/>
      <c r="P81" s="191"/>
      <c r="Q81" s="191"/>
      <c r="R81" s="315">
        <f t="shared" si="101"/>
        <v>0</v>
      </c>
      <c r="S81" s="316">
        <f t="shared" si="102"/>
        <v>0</v>
      </c>
      <c r="T81" s="191"/>
      <c r="U81" s="191"/>
      <c r="V81" s="191"/>
      <c r="W81" s="315">
        <f t="shared" si="103"/>
        <v>0</v>
      </c>
      <c r="X81" s="316">
        <f t="shared" si="104"/>
        <v>0</v>
      </c>
      <c r="Y81" s="457">
        <f t="shared" si="105"/>
        <v>75</v>
      </c>
      <c r="Z81" s="317">
        <v>495</v>
      </c>
      <c r="AA81" s="321">
        <f t="shared" si="106"/>
        <v>37125</v>
      </c>
      <c r="AB81" s="337" t="s">
        <v>234</v>
      </c>
      <c r="AC81" s="377">
        <f>SUM(AA78:AA81)</f>
        <v>177705</v>
      </c>
    </row>
    <row r="82" spans="1:29" ht="27.75" customHeight="1" thickBot="1" x14ac:dyDescent="0.25">
      <c r="A82" s="580" t="s">
        <v>47</v>
      </c>
      <c r="B82" s="581"/>
      <c r="C82" s="581"/>
      <c r="D82" s="581"/>
      <c r="E82" s="581"/>
      <c r="F82" s="581"/>
      <c r="G82" s="581"/>
      <c r="H82" s="581"/>
      <c r="I82" s="581"/>
      <c r="J82" s="581"/>
      <c r="K82" s="581"/>
      <c r="L82" s="581"/>
      <c r="M82" s="581"/>
      <c r="N82" s="581"/>
      <c r="O82" s="581"/>
      <c r="P82" s="581"/>
      <c r="Q82" s="581"/>
      <c r="R82" s="581"/>
      <c r="S82" s="581"/>
      <c r="T82" s="581"/>
      <c r="U82" s="581"/>
      <c r="V82" s="581"/>
      <c r="W82" s="581"/>
      <c r="X82" s="581"/>
      <c r="Y82" s="581"/>
      <c r="Z82" s="581"/>
      <c r="AA82" s="581"/>
      <c r="AB82" s="138"/>
    </row>
    <row r="83" spans="1:29" ht="27.75" customHeight="1" thickBot="1" x14ac:dyDescent="0.25">
      <c r="A83" s="54" t="s">
        <v>338</v>
      </c>
      <c r="B83" s="37"/>
      <c r="C83" s="38"/>
      <c r="D83" s="37"/>
      <c r="E83" s="56"/>
      <c r="F83" s="56"/>
      <c r="G83" s="56"/>
      <c r="H83" s="49"/>
      <c r="I83" s="50"/>
      <c r="J83" s="56"/>
      <c r="K83" s="56"/>
      <c r="L83" s="56"/>
      <c r="M83" s="49"/>
      <c r="N83" s="50"/>
      <c r="O83" s="56"/>
      <c r="P83" s="56"/>
      <c r="Q83" s="56"/>
      <c r="R83" s="49"/>
      <c r="S83" s="50"/>
      <c r="T83" s="56"/>
      <c r="U83" s="56"/>
      <c r="V83" s="56"/>
      <c r="W83" s="49"/>
      <c r="X83" s="50"/>
      <c r="Y83" s="455"/>
      <c r="Z83" s="51"/>
      <c r="AA83" s="342"/>
      <c r="AB83" s="136"/>
      <c r="AC83" s="122">
        <f>SUM(AC18:AC82)</f>
        <v>1661995</v>
      </c>
    </row>
    <row r="84" spans="1:29" ht="30" customHeight="1" x14ac:dyDescent="0.2">
      <c r="A84" s="249">
        <f>A81+1</f>
        <v>53</v>
      </c>
      <c r="B84" s="403" t="s">
        <v>121</v>
      </c>
      <c r="C84" s="94" t="s">
        <v>767</v>
      </c>
      <c r="D84" s="168" t="s">
        <v>41</v>
      </c>
      <c r="E84" s="92"/>
      <c r="F84" s="124">
        <v>4</v>
      </c>
      <c r="G84" s="92"/>
      <c r="H84" s="99">
        <f>SUM(E84:G84)</f>
        <v>4</v>
      </c>
      <c r="I84" s="100">
        <f>H84*$Z84</f>
        <v>1320</v>
      </c>
      <c r="J84" s="92">
        <v>4</v>
      </c>
      <c r="K84" s="92"/>
      <c r="L84" s="92"/>
      <c r="M84" s="99">
        <f>SUM(J84:L84)</f>
        <v>4</v>
      </c>
      <c r="N84" s="100">
        <f>M84*$Z84</f>
        <v>1320</v>
      </c>
      <c r="O84" s="92"/>
      <c r="P84" s="92"/>
      <c r="Q84" s="92"/>
      <c r="R84" s="99">
        <f>SUM(O84:Q84)</f>
        <v>0</v>
      </c>
      <c r="S84" s="100">
        <f>R84*$Z84</f>
        <v>0</v>
      </c>
      <c r="T84" s="92"/>
      <c r="U84" s="92"/>
      <c r="V84" s="160"/>
      <c r="W84" s="99">
        <f>SUM(T84:V84)</f>
        <v>0</v>
      </c>
      <c r="X84" s="161">
        <f>W84*$Z84</f>
        <v>0</v>
      </c>
      <c r="Y84" s="465">
        <f>H84+M84+R84+W84</f>
        <v>8</v>
      </c>
      <c r="Z84" s="287">
        <v>330</v>
      </c>
      <c r="AA84" s="219">
        <f>Y84*Z84</f>
        <v>2640</v>
      </c>
      <c r="AB84" s="247" t="s">
        <v>235</v>
      </c>
    </row>
    <row r="85" spans="1:29" ht="30" customHeight="1" x14ac:dyDescent="0.2">
      <c r="A85" s="313">
        <f>A84+1</f>
        <v>54</v>
      </c>
      <c r="B85" s="42" t="s">
        <v>768</v>
      </c>
      <c r="C85" s="94" t="s">
        <v>321</v>
      </c>
      <c r="D85" s="168" t="s">
        <v>41</v>
      </c>
      <c r="E85" s="92"/>
      <c r="F85" s="124">
        <v>40</v>
      </c>
      <c r="G85" s="92"/>
      <c r="H85" s="99">
        <f>SUM(E85:G85)</f>
        <v>40</v>
      </c>
      <c r="I85" s="100">
        <f>H85*$Z85</f>
        <v>5160</v>
      </c>
      <c r="J85" s="92"/>
      <c r="K85" s="92">
        <v>24</v>
      </c>
      <c r="L85" s="92"/>
      <c r="M85" s="99">
        <f>SUM(J85:L85)</f>
        <v>24</v>
      </c>
      <c r="N85" s="100">
        <f>M85*$Z85</f>
        <v>3096</v>
      </c>
      <c r="O85" s="92"/>
      <c r="P85" s="92">
        <v>20</v>
      </c>
      <c r="Q85" s="92"/>
      <c r="R85" s="99">
        <f>SUM(O85:Q85)</f>
        <v>20</v>
      </c>
      <c r="S85" s="100">
        <f>R85*$Z85</f>
        <v>2580</v>
      </c>
      <c r="T85" s="92"/>
      <c r="U85" s="92"/>
      <c r="V85" s="160"/>
      <c r="W85" s="99">
        <f>SUM(T85:V85)</f>
        <v>0</v>
      </c>
      <c r="X85" s="161">
        <f>W85*$Z85</f>
        <v>0</v>
      </c>
      <c r="Y85" s="465">
        <f>H85+M85+R85+W85</f>
        <v>84</v>
      </c>
      <c r="Z85" s="287">
        <v>129</v>
      </c>
      <c r="AA85" s="219">
        <f>Y85*Z85</f>
        <v>10836</v>
      </c>
      <c r="AB85" s="247" t="s">
        <v>235</v>
      </c>
    </row>
    <row r="86" spans="1:29" ht="30" customHeight="1" thickBot="1" x14ac:dyDescent="0.25">
      <c r="A86" s="402">
        <f>A85+1</f>
        <v>55</v>
      </c>
      <c r="B86" s="42" t="s">
        <v>806</v>
      </c>
      <c r="C86" s="94" t="s">
        <v>300</v>
      </c>
      <c r="D86" s="168" t="s">
        <v>41</v>
      </c>
      <c r="E86" s="92"/>
      <c r="F86" s="92"/>
      <c r="G86" s="92">
        <v>28</v>
      </c>
      <c r="H86" s="99">
        <f>SUM(E86:G86)</f>
        <v>28</v>
      </c>
      <c r="I86" s="100">
        <f>H86*$Z86</f>
        <v>3080</v>
      </c>
      <c r="J86" s="92"/>
      <c r="K86" s="92"/>
      <c r="L86" s="92"/>
      <c r="M86" s="99">
        <f>SUM(J86:L86)</f>
        <v>0</v>
      </c>
      <c r="N86" s="100">
        <f>M86*$Z86</f>
        <v>0</v>
      </c>
      <c r="O86" s="92"/>
      <c r="P86" s="92"/>
      <c r="Q86" s="92"/>
      <c r="R86" s="99">
        <f>SUM(O86:Q86)</f>
        <v>0</v>
      </c>
      <c r="S86" s="100">
        <f>R86*$Z86</f>
        <v>0</v>
      </c>
      <c r="T86" s="92"/>
      <c r="U86" s="92"/>
      <c r="V86" s="160"/>
      <c r="W86" s="99">
        <f>SUM(T86:V86)</f>
        <v>0</v>
      </c>
      <c r="X86" s="161">
        <f>W86*$Z86</f>
        <v>0</v>
      </c>
      <c r="Y86" s="465">
        <f>H86+M86+R86+W86</f>
        <v>28</v>
      </c>
      <c r="Z86" s="287">
        <v>110</v>
      </c>
      <c r="AA86" s="219">
        <f>Y86*Z86</f>
        <v>3080</v>
      </c>
      <c r="AB86" s="247" t="s">
        <v>235</v>
      </c>
      <c r="AC86" s="122">
        <f>SUM(AA84:AA86)</f>
        <v>16556</v>
      </c>
    </row>
    <row r="87" spans="1:29" s="16" customFormat="1" ht="27.75" customHeight="1" thickBot="1" x14ac:dyDescent="0.25">
      <c r="A87" s="144" t="s">
        <v>279</v>
      </c>
      <c r="B87" s="404"/>
      <c r="C87" s="404"/>
      <c r="D87" s="517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66"/>
      <c r="Z87" s="405"/>
      <c r="AA87" s="406"/>
      <c r="AB87" s="407"/>
    </row>
    <row r="88" spans="1:29" s="16" customFormat="1" ht="30" customHeight="1" x14ac:dyDescent="0.2">
      <c r="A88" s="238">
        <f>A86+1</f>
        <v>56</v>
      </c>
      <c r="B88" s="42" t="s">
        <v>769</v>
      </c>
      <c r="C88" s="79" t="s">
        <v>788</v>
      </c>
      <c r="D88" s="163" t="s">
        <v>38</v>
      </c>
      <c r="E88" s="20"/>
      <c r="F88" s="97"/>
      <c r="G88" s="20">
        <v>4</v>
      </c>
      <c r="H88" s="84">
        <f t="shared" ref="H88:H120" si="107">SUM(E88:G88)</f>
        <v>4</v>
      </c>
      <c r="I88" s="85">
        <f t="shared" ref="I88:I120" si="108">H88*$Z88</f>
        <v>1650</v>
      </c>
      <c r="J88" s="20"/>
      <c r="K88" s="20"/>
      <c r="L88" s="20"/>
      <c r="M88" s="84">
        <f t="shared" ref="M88:M120" si="109">SUM(J88:L88)</f>
        <v>0</v>
      </c>
      <c r="N88" s="85">
        <f t="shared" ref="N88:N120" si="110">M88*$Z88</f>
        <v>0</v>
      </c>
      <c r="O88" s="20"/>
      <c r="P88" s="20"/>
      <c r="Q88" s="20"/>
      <c r="R88" s="84">
        <f t="shared" ref="R88:R120" si="111">SUM(O88:Q88)</f>
        <v>0</v>
      </c>
      <c r="S88" s="85">
        <f t="shared" ref="S88:S120" si="112">R88*$Z88</f>
        <v>0</v>
      </c>
      <c r="T88" s="20"/>
      <c r="U88" s="20"/>
      <c r="V88" s="20"/>
      <c r="W88" s="84">
        <f t="shared" ref="W88:W120" si="113">SUM(T88:V88)</f>
        <v>0</v>
      </c>
      <c r="X88" s="85">
        <f t="shared" ref="X88:X120" si="114">W88*$Z88</f>
        <v>0</v>
      </c>
      <c r="Y88" s="458">
        <f t="shared" ref="Y88:Y120" si="115">H88+M88+R88+W88</f>
        <v>4</v>
      </c>
      <c r="Z88" s="286">
        <v>412.5</v>
      </c>
      <c r="AA88" s="218">
        <f t="shared" ref="AA88:AA120" si="116">Y88*Z88</f>
        <v>1650</v>
      </c>
      <c r="AB88" s="246" t="s">
        <v>235</v>
      </c>
    </row>
    <row r="89" spans="1:29" ht="30" customHeight="1" outlineLevel="2" x14ac:dyDescent="0.2">
      <c r="A89" s="238">
        <f>A88+1</f>
        <v>57</v>
      </c>
      <c r="B89" s="41" t="s">
        <v>807</v>
      </c>
      <c r="C89" s="94" t="s">
        <v>267</v>
      </c>
      <c r="D89" s="168" t="s">
        <v>41</v>
      </c>
      <c r="E89" s="92"/>
      <c r="F89" s="92"/>
      <c r="G89" s="92">
        <v>27</v>
      </c>
      <c r="H89" s="99">
        <f t="shared" si="107"/>
        <v>27</v>
      </c>
      <c r="I89" s="100">
        <f t="shared" si="108"/>
        <v>10395</v>
      </c>
      <c r="J89" s="92"/>
      <c r="K89" s="92"/>
      <c r="L89" s="92">
        <v>20</v>
      </c>
      <c r="M89" s="99">
        <f t="shared" si="109"/>
        <v>20</v>
      </c>
      <c r="N89" s="100">
        <f t="shared" si="110"/>
        <v>7700</v>
      </c>
      <c r="O89" s="92"/>
      <c r="P89" s="92"/>
      <c r="Q89" s="92"/>
      <c r="R89" s="99">
        <f t="shared" si="111"/>
        <v>0</v>
      </c>
      <c r="S89" s="100">
        <f t="shared" si="112"/>
        <v>0</v>
      </c>
      <c r="T89" s="92"/>
      <c r="U89" s="92"/>
      <c r="V89" s="92"/>
      <c r="W89" s="99">
        <f t="shared" si="113"/>
        <v>0</v>
      </c>
      <c r="X89" s="100">
        <f t="shared" si="114"/>
        <v>0</v>
      </c>
      <c r="Y89" s="465">
        <f t="shared" si="115"/>
        <v>47</v>
      </c>
      <c r="Z89" s="287">
        <v>385</v>
      </c>
      <c r="AA89" s="219">
        <f t="shared" si="116"/>
        <v>18095</v>
      </c>
      <c r="AB89" s="247" t="s">
        <v>235</v>
      </c>
    </row>
    <row r="90" spans="1:29" ht="30" customHeight="1" outlineLevel="2" x14ac:dyDescent="0.2">
      <c r="A90" s="238">
        <f>A89+1</f>
        <v>58</v>
      </c>
      <c r="B90" s="41" t="s">
        <v>770</v>
      </c>
      <c r="C90" s="94" t="s">
        <v>774</v>
      </c>
      <c r="D90" s="168" t="s">
        <v>39</v>
      </c>
      <c r="E90" s="92"/>
      <c r="F90" s="92"/>
      <c r="G90" s="92">
        <v>3</v>
      </c>
      <c r="H90" s="99">
        <f t="shared" ref="H90" si="117">SUM(E90:G90)</f>
        <v>3</v>
      </c>
      <c r="I90" s="100">
        <f t="shared" ref="I90" si="118">H90*$Z90</f>
        <v>72.599999999999994</v>
      </c>
      <c r="J90" s="92"/>
      <c r="K90" s="92"/>
      <c r="L90" s="92"/>
      <c r="M90" s="99">
        <f t="shared" ref="M90" si="119">SUM(J90:L90)</f>
        <v>0</v>
      </c>
      <c r="N90" s="100">
        <f t="shared" ref="N90" si="120">M90*$Z90</f>
        <v>0</v>
      </c>
      <c r="O90" s="92"/>
      <c r="P90" s="92"/>
      <c r="Q90" s="92"/>
      <c r="R90" s="99">
        <f t="shared" ref="R90" si="121">SUM(O90:Q90)</f>
        <v>0</v>
      </c>
      <c r="S90" s="100">
        <f t="shared" ref="S90" si="122">R90*$Z90</f>
        <v>0</v>
      </c>
      <c r="T90" s="92"/>
      <c r="U90" s="92"/>
      <c r="V90" s="92"/>
      <c r="W90" s="99">
        <f t="shared" ref="W90" si="123">SUM(T90:V90)</f>
        <v>0</v>
      </c>
      <c r="X90" s="100">
        <f t="shared" ref="X90" si="124">W90*$Z90</f>
        <v>0</v>
      </c>
      <c r="Y90" s="465">
        <f t="shared" ref="Y90" si="125">H90+M90+R90+W90</f>
        <v>3</v>
      </c>
      <c r="Z90" s="287">
        <v>24.2</v>
      </c>
      <c r="AA90" s="219">
        <f t="shared" ref="AA90" si="126">Y90*Z90</f>
        <v>72.599999999999994</v>
      </c>
      <c r="AB90" s="247" t="s">
        <v>235</v>
      </c>
    </row>
    <row r="91" spans="1:29" ht="30" customHeight="1" outlineLevel="2" x14ac:dyDescent="0.2">
      <c r="A91" s="251">
        <f>A90+1</f>
        <v>59</v>
      </c>
      <c r="B91" s="41" t="s">
        <v>771</v>
      </c>
      <c r="C91" s="79" t="s">
        <v>266</v>
      </c>
      <c r="D91" s="163" t="s">
        <v>41</v>
      </c>
      <c r="E91" s="20"/>
      <c r="F91" s="20">
        <v>500</v>
      </c>
      <c r="G91" s="20"/>
      <c r="H91" s="84">
        <f t="shared" si="107"/>
        <v>500</v>
      </c>
      <c r="I91" s="85">
        <f t="shared" si="108"/>
        <v>16940</v>
      </c>
      <c r="J91" s="20"/>
      <c r="K91" s="20">
        <v>500</v>
      </c>
      <c r="L91" s="20"/>
      <c r="M91" s="84">
        <f t="shared" si="109"/>
        <v>500</v>
      </c>
      <c r="N91" s="85">
        <f t="shared" si="110"/>
        <v>16940</v>
      </c>
      <c r="O91" s="20"/>
      <c r="P91" s="20"/>
      <c r="Q91" s="20">
        <v>673</v>
      </c>
      <c r="R91" s="84">
        <f t="shared" si="111"/>
        <v>673</v>
      </c>
      <c r="S91" s="85">
        <f t="shared" si="112"/>
        <v>22801.24</v>
      </c>
      <c r="T91" s="20"/>
      <c r="U91" s="20"/>
      <c r="V91" s="20"/>
      <c r="W91" s="84">
        <f t="shared" si="113"/>
        <v>0</v>
      </c>
      <c r="X91" s="85">
        <f t="shared" si="114"/>
        <v>0</v>
      </c>
      <c r="Y91" s="458">
        <f t="shared" si="115"/>
        <v>1673</v>
      </c>
      <c r="Z91" s="286">
        <v>33.880000000000003</v>
      </c>
      <c r="AA91" s="218">
        <f t="shared" si="116"/>
        <v>56681.240000000005</v>
      </c>
      <c r="AB91" s="246" t="s">
        <v>235</v>
      </c>
    </row>
    <row r="92" spans="1:29" ht="30" customHeight="1" outlineLevel="2" x14ac:dyDescent="0.2">
      <c r="A92" s="238">
        <f>A91+1</f>
        <v>60</v>
      </c>
      <c r="B92" s="41" t="s">
        <v>772</v>
      </c>
      <c r="C92" s="142" t="s">
        <v>780</v>
      </c>
      <c r="D92" s="167" t="s">
        <v>41</v>
      </c>
      <c r="E92" s="93"/>
      <c r="F92" s="93">
        <v>50</v>
      </c>
      <c r="G92" s="93"/>
      <c r="H92" s="106">
        <f t="shared" ref="H92" si="127">SUM(E92:G92)</f>
        <v>50</v>
      </c>
      <c r="I92" s="107">
        <f t="shared" ref="I92" si="128">H92*$Z92</f>
        <v>2090</v>
      </c>
      <c r="J92" s="93"/>
      <c r="K92" s="93">
        <v>30</v>
      </c>
      <c r="L92" s="93"/>
      <c r="M92" s="106">
        <f t="shared" ref="M92" si="129">SUM(J92:L92)</f>
        <v>30</v>
      </c>
      <c r="N92" s="107">
        <f t="shared" ref="N92" si="130">M92*$Z92</f>
        <v>1254</v>
      </c>
      <c r="O92" s="93"/>
      <c r="P92" s="93"/>
      <c r="Q92" s="93">
        <v>33</v>
      </c>
      <c r="R92" s="106">
        <f t="shared" ref="R92" si="131">SUM(O92:Q92)</f>
        <v>33</v>
      </c>
      <c r="S92" s="107">
        <f t="shared" ref="S92" si="132">R92*$Z92</f>
        <v>1379.3999999999999</v>
      </c>
      <c r="T92" s="93"/>
      <c r="U92" s="93"/>
      <c r="V92" s="93"/>
      <c r="W92" s="106">
        <f t="shared" ref="W92" si="133">SUM(T92:V92)</f>
        <v>0</v>
      </c>
      <c r="X92" s="107">
        <f t="shared" ref="X92" si="134">W92*$Z92</f>
        <v>0</v>
      </c>
      <c r="Y92" s="477">
        <f t="shared" ref="Y92" si="135">H92+M92+R92+W92</f>
        <v>113</v>
      </c>
      <c r="Z92" s="305">
        <v>41.8</v>
      </c>
      <c r="AA92" s="227">
        <f t="shared" ref="AA92" si="136">Y92*Z92</f>
        <v>4723.3999999999996</v>
      </c>
      <c r="AB92" s="248" t="s">
        <v>235</v>
      </c>
    </row>
    <row r="93" spans="1:29" ht="30" customHeight="1" outlineLevel="2" x14ac:dyDescent="0.2">
      <c r="A93" s="238">
        <f>A92+1</f>
        <v>61</v>
      </c>
      <c r="B93" s="41" t="s">
        <v>773</v>
      </c>
      <c r="C93" s="79" t="s">
        <v>776</v>
      </c>
      <c r="D93" s="163" t="s">
        <v>41</v>
      </c>
      <c r="E93" s="20"/>
      <c r="F93" s="18">
        <v>200</v>
      </c>
      <c r="G93" s="18"/>
      <c r="H93" s="80">
        <f t="shared" si="107"/>
        <v>200</v>
      </c>
      <c r="I93" s="81">
        <f t="shared" si="108"/>
        <v>2310</v>
      </c>
      <c r="J93" s="18"/>
      <c r="K93" s="20"/>
      <c r="L93" s="18">
        <v>111</v>
      </c>
      <c r="M93" s="80">
        <f t="shared" si="109"/>
        <v>111</v>
      </c>
      <c r="N93" s="81">
        <f t="shared" si="110"/>
        <v>1282.0500000000002</v>
      </c>
      <c r="O93" s="18"/>
      <c r="P93" s="20"/>
      <c r="Q93" s="18"/>
      <c r="R93" s="80">
        <f t="shared" si="111"/>
        <v>0</v>
      </c>
      <c r="S93" s="81">
        <f t="shared" si="112"/>
        <v>0</v>
      </c>
      <c r="T93" s="18"/>
      <c r="U93" s="20"/>
      <c r="V93" s="18"/>
      <c r="W93" s="84">
        <f t="shared" si="113"/>
        <v>0</v>
      </c>
      <c r="X93" s="153">
        <f t="shared" si="114"/>
        <v>0</v>
      </c>
      <c r="Y93" s="467">
        <f t="shared" si="115"/>
        <v>311</v>
      </c>
      <c r="Z93" s="288">
        <v>11.55</v>
      </c>
      <c r="AA93" s="220">
        <f t="shared" si="116"/>
        <v>3592.05</v>
      </c>
      <c r="AB93" s="246" t="s">
        <v>235</v>
      </c>
    </row>
    <row r="94" spans="1:29" ht="30" customHeight="1" outlineLevel="2" x14ac:dyDescent="0.2">
      <c r="A94" s="238">
        <f t="shared" ref="A94:A157" si="137">A93+1</f>
        <v>62</v>
      </c>
      <c r="B94" s="42" t="s">
        <v>775</v>
      </c>
      <c r="C94" s="79" t="s">
        <v>264</v>
      </c>
      <c r="D94" s="163" t="s">
        <v>41</v>
      </c>
      <c r="E94" s="20"/>
      <c r="F94" s="18">
        <v>200</v>
      </c>
      <c r="G94" s="18"/>
      <c r="H94" s="80">
        <f t="shared" si="107"/>
        <v>200</v>
      </c>
      <c r="I94" s="81">
        <f t="shared" si="108"/>
        <v>6776.0000000000009</v>
      </c>
      <c r="J94" s="18"/>
      <c r="K94" s="18"/>
      <c r="L94" s="18">
        <v>100</v>
      </c>
      <c r="M94" s="80">
        <f t="shared" si="109"/>
        <v>100</v>
      </c>
      <c r="N94" s="81">
        <f t="shared" si="110"/>
        <v>3388.0000000000005</v>
      </c>
      <c r="O94" s="18"/>
      <c r="P94" s="18"/>
      <c r="Q94" s="18">
        <v>111</v>
      </c>
      <c r="R94" s="80">
        <f t="shared" si="111"/>
        <v>111</v>
      </c>
      <c r="S94" s="81">
        <f t="shared" si="112"/>
        <v>3760.6800000000003</v>
      </c>
      <c r="T94" s="18"/>
      <c r="U94" s="18"/>
      <c r="V94" s="18"/>
      <c r="W94" s="82">
        <f t="shared" si="113"/>
        <v>0</v>
      </c>
      <c r="X94" s="81">
        <f t="shared" si="114"/>
        <v>0</v>
      </c>
      <c r="Y94" s="467">
        <f t="shared" si="115"/>
        <v>411</v>
      </c>
      <c r="Z94" s="288">
        <v>33.880000000000003</v>
      </c>
      <c r="AA94" s="220">
        <f t="shared" si="116"/>
        <v>13924.68</v>
      </c>
      <c r="AB94" s="246" t="s">
        <v>235</v>
      </c>
    </row>
    <row r="95" spans="1:29" ht="30" customHeight="1" outlineLevel="2" x14ac:dyDescent="0.2">
      <c r="A95" s="238">
        <f t="shared" si="137"/>
        <v>63</v>
      </c>
      <c r="B95" s="41" t="s">
        <v>777</v>
      </c>
      <c r="C95" s="79" t="s">
        <v>782</v>
      </c>
      <c r="D95" s="163" t="s">
        <v>41</v>
      </c>
      <c r="E95" s="20"/>
      <c r="F95" s="20">
        <v>12</v>
      </c>
      <c r="G95" s="20"/>
      <c r="H95" s="84">
        <f t="shared" si="107"/>
        <v>12</v>
      </c>
      <c r="I95" s="85">
        <f t="shared" si="108"/>
        <v>501.59999999999997</v>
      </c>
      <c r="J95" s="20"/>
      <c r="K95" s="20"/>
      <c r="L95" s="20">
        <v>12</v>
      </c>
      <c r="M95" s="84">
        <f t="shared" si="109"/>
        <v>12</v>
      </c>
      <c r="N95" s="85">
        <f t="shared" si="110"/>
        <v>501.59999999999997</v>
      </c>
      <c r="O95" s="20"/>
      <c r="P95" s="20"/>
      <c r="Q95" s="20"/>
      <c r="R95" s="84">
        <f t="shared" si="111"/>
        <v>0</v>
      </c>
      <c r="S95" s="85">
        <f t="shared" si="112"/>
        <v>0</v>
      </c>
      <c r="T95" s="20"/>
      <c r="U95" s="20"/>
      <c r="V95" s="20"/>
      <c r="W95" s="84">
        <f t="shared" si="113"/>
        <v>0</v>
      </c>
      <c r="X95" s="85">
        <f t="shared" si="114"/>
        <v>0</v>
      </c>
      <c r="Y95" s="458">
        <f t="shared" si="115"/>
        <v>24</v>
      </c>
      <c r="Z95" s="286">
        <v>41.8</v>
      </c>
      <c r="AA95" s="218">
        <f t="shared" si="116"/>
        <v>1003.1999999999999</v>
      </c>
      <c r="AB95" s="246" t="s">
        <v>235</v>
      </c>
    </row>
    <row r="96" spans="1:29" ht="30" customHeight="1" outlineLevel="2" x14ac:dyDescent="0.2">
      <c r="A96" s="238">
        <f t="shared" si="137"/>
        <v>64</v>
      </c>
      <c r="B96" s="42" t="s">
        <v>778</v>
      </c>
      <c r="C96" s="79" t="s">
        <v>265</v>
      </c>
      <c r="D96" s="163" t="s">
        <v>41</v>
      </c>
      <c r="E96" s="20"/>
      <c r="F96" s="123">
        <v>100</v>
      </c>
      <c r="G96" s="95"/>
      <c r="H96" s="104">
        <f t="shared" si="107"/>
        <v>100</v>
      </c>
      <c r="I96" s="105">
        <f t="shared" si="108"/>
        <v>3388.0000000000005</v>
      </c>
      <c r="J96" s="95"/>
      <c r="K96" s="95"/>
      <c r="L96" s="123">
        <v>100</v>
      </c>
      <c r="M96" s="104">
        <f t="shared" si="109"/>
        <v>100</v>
      </c>
      <c r="N96" s="105">
        <f t="shared" si="110"/>
        <v>3388.0000000000005</v>
      </c>
      <c r="O96" s="95"/>
      <c r="P96" s="123"/>
      <c r="Q96" s="95">
        <v>100</v>
      </c>
      <c r="R96" s="104">
        <f t="shared" si="111"/>
        <v>100</v>
      </c>
      <c r="S96" s="105">
        <f t="shared" si="112"/>
        <v>3388.0000000000005</v>
      </c>
      <c r="T96" s="95">
        <v>54</v>
      </c>
      <c r="U96" s="95"/>
      <c r="V96" s="95"/>
      <c r="W96" s="82">
        <f t="shared" si="113"/>
        <v>54</v>
      </c>
      <c r="X96" s="105">
        <f t="shared" si="114"/>
        <v>1829.5200000000002</v>
      </c>
      <c r="Y96" s="468">
        <f t="shared" si="115"/>
        <v>354</v>
      </c>
      <c r="Z96" s="290">
        <v>33.880000000000003</v>
      </c>
      <c r="AA96" s="222">
        <f t="shared" si="116"/>
        <v>11993.52</v>
      </c>
      <c r="AB96" s="246" t="s">
        <v>235</v>
      </c>
    </row>
    <row r="97" spans="1:28" ht="30" customHeight="1" outlineLevel="2" x14ac:dyDescent="0.2">
      <c r="A97" s="238">
        <f t="shared" si="137"/>
        <v>65</v>
      </c>
      <c r="B97" s="42" t="s">
        <v>779</v>
      </c>
      <c r="C97" s="94" t="s">
        <v>785</v>
      </c>
      <c r="D97" s="168" t="s">
        <v>41</v>
      </c>
      <c r="E97" s="92"/>
      <c r="F97" s="124">
        <v>20</v>
      </c>
      <c r="G97" s="20"/>
      <c r="H97" s="99">
        <f t="shared" si="107"/>
        <v>20</v>
      </c>
      <c r="I97" s="100">
        <f t="shared" si="108"/>
        <v>836</v>
      </c>
      <c r="J97" s="92"/>
      <c r="K97" s="92"/>
      <c r="L97" s="92">
        <v>20</v>
      </c>
      <c r="M97" s="99">
        <f t="shared" si="109"/>
        <v>20</v>
      </c>
      <c r="N97" s="100">
        <f t="shared" si="110"/>
        <v>836</v>
      </c>
      <c r="O97" s="92"/>
      <c r="P97" s="92"/>
      <c r="Q97" s="92">
        <v>24</v>
      </c>
      <c r="R97" s="99">
        <f t="shared" si="111"/>
        <v>24</v>
      </c>
      <c r="S97" s="100">
        <f t="shared" si="112"/>
        <v>1003.1999999999999</v>
      </c>
      <c r="T97" s="92"/>
      <c r="U97" s="92"/>
      <c r="V97" s="92"/>
      <c r="W97" s="99">
        <f t="shared" si="113"/>
        <v>0</v>
      </c>
      <c r="X97" s="100">
        <f t="shared" si="114"/>
        <v>0</v>
      </c>
      <c r="Y97" s="465">
        <f t="shared" si="115"/>
        <v>64</v>
      </c>
      <c r="Z97" s="287">
        <v>41.8</v>
      </c>
      <c r="AA97" s="219">
        <f t="shared" si="116"/>
        <v>2675.2</v>
      </c>
      <c r="AB97" s="247" t="s">
        <v>235</v>
      </c>
    </row>
    <row r="98" spans="1:28" ht="30" customHeight="1" outlineLevel="2" x14ac:dyDescent="0.2">
      <c r="A98" s="238">
        <f t="shared" ref="A98:A101" si="138">A97+1</f>
        <v>66</v>
      </c>
      <c r="B98" s="42" t="s">
        <v>781</v>
      </c>
      <c r="C98" s="79" t="s">
        <v>631</v>
      </c>
      <c r="D98" s="163" t="s">
        <v>41</v>
      </c>
      <c r="E98" s="20"/>
      <c r="F98" s="20"/>
      <c r="G98" s="20">
        <v>500</v>
      </c>
      <c r="H98" s="84">
        <f t="shared" ref="H98:H99" si="139">SUM(E98:G98)</f>
        <v>500</v>
      </c>
      <c r="I98" s="85">
        <f t="shared" ref="I98:I99" si="140">H98*$Z98</f>
        <v>4675</v>
      </c>
      <c r="J98" s="20"/>
      <c r="K98" s="20"/>
      <c r="L98" s="20"/>
      <c r="M98" s="84">
        <f t="shared" ref="M98:M99" si="141">SUM(J98:L98)</f>
        <v>0</v>
      </c>
      <c r="N98" s="85">
        <f t="shared" ref="N98:N99" si="142">M98*$Z98</f>
        <v>0</v>
      </c>
      <c r="O98" s="20">
        <v>500</v>
      </c>
      <c r="P98" s="20"/>
      <c r="Q98" s="20"/>
      <c r="R98" s="84">
        <f t="shared" ref="R98:R99" si="143">SUM(O98:Q98)</f>
        <v>500</v>
      </c>
      <c r="S98" s="85">
        <f t="shared" ref="S98:S99" si="144">R98*$Z98</f>
        <v>4675</v>
      </c>
      <c r="T98" s="20"/>
      <c r="U98" s="20"/>
      <c r="V98" s="20"/>
      <c r="W98" s="84">
        <f t="shared" ref="W98:W99" si="145">SUM(T98:V98)</f>
        <v>0</v>
      </c>
      <c r="X98" s="85">
        <f t="shared" ref="X98:X99" si="146">W98*$Z98</f>
        <v>0</v>
      </c>
      <c r="Y98" s="458">
        <f t="shared" ref="Y98:Y99" si="147">H98+M98+R98+W98</f>
        <v>1000</v>
      </c>
      <c r="Z98" s="286">
        <v>9.35</v>
      </c>
      <c r="AA98" s="218">
        <f t="shared" ref="AA98:AA99" si="148">Y98*Z98</f>
        <v>9350</v>
      </c>
      <c r="AB98" s="246" t="s">
        <v>235</v>
      </c>
    </row>
    <row r="99" spans="1:28" ht="30" customHeight="1" outlineLevel="2" x14ac:dyDescent="0.2">
      <c r="A99" s="238">
        <f t="shared" si="138"/>
        <v>67</v>
      </c>
      <c r="B99" s="42" t="s">
        <v>783</v>
      </c>
      <c r="C99" s="79" t="s">
        <v>1120</v>
      </c>
      <c r="D99" s="163" t="s">
        <v>39</v>
      </c>
      <c r="E99" s="20"/>
      <c r="F99" s="20"/>
      <c r="G99" s="20">
        <v>19</v>
      </c>
      <c r="H99" s="84">
        <f t="shared" si="139"/>
        <v>19</v>
      </c>
      <c r="I99" s="85">
        <f t="shared" si="140"/>
        <v>731.5</v>
      </c>
      <c r="J99" s="20"/>
      <c r="K99" s="20"/>
      <c r="L99" s="20"/>
      <c r="M99" s="84">
        <f t="shared" si="141"/>
        <v>0</v>
      </c>
      <c r="N99" s="85">
        <f t="shared" si="142"/>
        <v>0</v>
      </c>
      <c r="O99" s="20"/>
      <c r="P99" s="20"/>
      <c r="Q99" s="20"/>
      <c r="R99" s="84">
        <f t="shared" si="143"/>
        <v>0</v>
      </c>
      <c r="S99" s="85">
        <f t="shared" si="144"/>
        <v>0</v>
      </c>
      <c r="T99" s="20"/>
      <c r="U99" s="20"/>
      <c r="V99" s="20"/>
      <c r="W99" s="84">
        <f t="shared" si="145"/>
        <v>0</v>
      </c>
      <c r="X99" s="85">
        <f t="shared" si="146"/>
        <v>0</v>
      </c>
      <c r="Y99" s="458">
        <f t="shared" si="147"/>
        <v>19</v>
      </c>
      <c r="Z99" s="286">
        <v>38.5</v>
      </c>
      <c r="AA99" s="218">
        <f t="shared" si="148"/>
        <v>731.5</v>
      </c>
      <c r="AB99" s="246" t="s">
        <v>235</v>
      </c>
    </row>
    <row r="100" spans="1:28" ht="30" customHeight="1" outlineLevel="2" x14ac:dyDescent="0.2">
      <c r="A100" s="238">
        <f t="shared" si="138"/>
        <v>68</v>
      </c>
      <c r="B100" s="42" t="s">
        <v>784</v>
      </c>
      <c r="C100" s="79" t="s">
        <v>790</v>
      </c>
      <c r="D100" s="163" t="s">
        <v>44</v>
      </c>
      <c r="E100" s="20"/>
      <c r="F100" s="20"/>
      <c r="G100" s="20">
        <v>5</v>
      </c>
      <c r="H100" s="84">
        <f t="shared" si="107"/>
        <v>5</v>
      </c>
      <c r="I100" s="85">
        <f t="shared" si="108"/>
        <v>1650</v>
      </c>
      <c r="J100" s="20"/>
      <c r="K100" s="20"/>
      <c r="L100" s="20"/>
      <c r="M100" s="84">
        <f t="shared" si="109"/>
        <v>0</v>
      </c>
      <c r="N100" s="85">
        <f t="shared" si="110"/>
        <v>0</v>
      </c>
      <c r="O100" s="20"/>
      <c r="P100" s="20"/>
      <c r="Q100" s="20"/>
      <c r="R100" s="84">
        <f t="shared" si="111"/>
        <v>0</v>
      </c>
      <c r="S100" s="85">
        <f t="shared" si="112"/>
        <v>0</v>
      </c>
      <c r="T100" s="20"/>
      <c r="U100" s="20"/>
      <c r="V100" s="20"/>
      <c r="W100" s="84">
        <f t="shared" si="113"/>
        <v>0</v>
      </c>
      <c r="X100" s="85">
        <f t="shared" si="114"/>
        <v>0</v>
      </c>
      <c r="Y100" s="458">
        <f t="shared" si="115"/>
        <v>5</v>
      </c>
      <c r="Z100" s="286">
        <v>330</v>
      </c>
      <c r="AA100" s="218">
        <f t="shared" si="116"/>
        <v>1650</v>
      </c>
      <c r="AB100" s="246" t="s">
        <v>235</v>
      </c>
    </row>
    <row r="101" spans="1:28" ht="30" customHeight="1" outlineLevel="2" x14ac:dyDescent="0.2">
      <c r="A101" s="238">
        <f t="shared" si="138"/>
        <v>69</v>
      </c>
      <c r="B101" s="41" t="s">
        <v>786</v>
      </c>
      <c r="C101" s="79" t="s">
        <v>792</v>
      </c>
      <c r="D101" s="163" t="s">
        <v>581</v>
      </c>
      <c r="E101" s="20"/>
      <c r="F101" s="20"/>
      <c r="G101" s="20">
        <v>3</v>
      </c>
      <c r="H101" s="84">
        <f t="shared" ref="H101" si="149">SUM(E101:G101)</f>
        <v>3</v>
      </c>
      <c r="I101" s="85">
        <f t="shared" ref="I101" si="150">H101*$Z101</f>
        <v>1980</v>
      </c>
      <c r="J101" s="20"/>
      <c r="K101" s="20"/>
      <c r="L101" s="20"/>
      <c r="M101" s="84">
        <f t="shared" ref="M101" si="151">SUM(J101:L101)</f>
        <v>0</v>
      </c>
      <c r="N101" s="85">
        <f t="shared" ref="N101" si="152">M101*$Z101</f>
        <v>0</v>
      </c>
      <c r="O101" s="20"/>
      <c r="P101" s="20"/>
      <c r="Q101" s="20"/>
      <c r="R101" s="84">
        <f t="shared" ref="R101" si="153">SUM(O101:Q101)</f>
        <v>0</v>
      </c>
      <c r="S101" s="85">
        <f t="shared" ref="S101" si="154">R101*$Z101</f>
        <v>0</v>
      </c>
      <c r="T101" s="20"/>
      <c r="U101" s="20"/>
      <c r="V101" s="20"/>
      <c r="W101" s="84">
        <f t="shared" ref="W101" si="155">SUM(T101:V101)</f>
        <v>0</v>
      </c>
      <c r="X101" s="85">
        <f t="shared" ref="X101" si="156">W101*$Z101</f>
        <v>0</v>
      </c>
      <c r="Y101" s="458">
        <f t="shared" ref="Y101" si="157">H101+M101+R101+W101</f>
        <v>3</v>
      </c>
      <c r="Z101" s="286">
        <v>660</v>
      </c>
      <c r="AA101" s="218">
        <f t="shared" ref="AA101" si="158">Y101*Z101</f>
        <v>1980</v>
      </c>
      <c r="AB101" s="246" t="s">
        <v>235</v>
      </c>
    </row>
    <row r="102" spans="1:28" ht="30" customHeight="1" outlineLevel="2" x14ac:dyDescent="0.2">
      <c r="A102" s="238">
        <f>A101+1</f>
        <v>70</v>
      </c>
      <c r="B102" s="41" t="s">
        <v>787</v>
      </c>
      <c r="C102" s="142" t="s">
        <v>795</v>
      </c>
      <c r="D102" s="163" t="s">
        <v>581</v>
      </c>
      <c r="E102" s="20"/>
      <c r="F102" s="20">
        <v>41</v>
      </c>
      <c r="G102" s="20"/>
      <c r="H102" s="84">
        <f t="shared" si="107"/>
        <v>41</v>
      </c>
      <c r="I102" s="85">
        <f t="shared" si="108"/>
        <v>9020</v>
      </c>
      <c r="J102" s="20"/>
      <c r="K102" s="20">
        <v>20</v>
      </c>
      <c r="L102" s="20"/>
      <c r="M102" s="84">
        <f t="shared" si="109"/>
        <v>20</v>
      </c>
      <c r="N102" s="85">
        <f t="shared" si="110"/>
        <v>4400</v>
      </c>
      <c r="O102" s="20"/>
      <c r="P102" s="20">
        <v>20</v>
      </c>
      <c r="Q102" s="20"/>
      <c r="R102" s="84">
        <f t="shared" si="111"/>
        <v>20</v>
      </c>
      <c r="S102" s="85">
        <f t="shared" si="112"/>
        <v>4400</v>
      </c>
      <c r="T102" s="20"/>
      <c r="U102" s="20"/>
      <c r="V102" s="20"/>
      <c r="W102" s="84">
        <f t="shared" si="113"/>
        <v>0</v>
      </c>
      <c r="X102" s="85">
        <f t="shared" si="114"/>
        <v>0</v>
      </c>
      <c r="Y102" s="458">
        <f t="shared" si="115"/>
        <v>81</v>
      </c>
      <c r="Z102" s="286">
        <v>220</v>
      </c>
      <c r="AA102" s="218">
        <f t="shared" si="116"/>
        <v>17820</v>
      </c>
      <c r="AB102" s="246" t="s">
        <v>235</v>
      </c>
    </row>
    <row r="103" spans="1:28" ht="30" customHeight="1" outlineLevel="2" x14ac:dyDescent="0.2">
      <c r="A103" s="238">
        <f t="shared" si="137"/>
        <v>71</v>
      </c>
      <c r="B103" s="42" t="s">
        <v>789</v>
      </c>
      <c r="C103" s="79" t="s">
        <v>268</v>
      </c>
      <c r="D103" s="170" t="s">
        <v>62</v>
      </c>
      <c r="E103" s="20"/>
      <c r="F103" s="211">
        <v>4</v>
      </c>
      <c r="G103" s="212"/>
      <c r="H103" s="193">
        <f t="shared" si="107"/>
        <v>4</v>
      </c>
      <c r="I103" s="213">
        <f t="shared" si="108"/>
        <v>8140</v>
      </c>
      <c r="J103" s="212"/>
      <c r="K103" s="212"/>
      <c r="L103" s="212"/>
      <c r="M103" s="193">
        <f t="shared" si="109"/>
        <v>0</v>
      </c>
      <c r="N103" s="213">
        <f t="shared" si="110"/>
        <v>0</v>
      </c>
      <c r="O103" s="212"/>
      <c r="P103" s="212">
        <v>3</v>
      </c>
      <c r="Q103" s="212"/>
      <c r="R103" s="193">
        <f t="shared" si="111"/>
        <v>3</v>
      </c>
      <c r="S103" s="213">
        <f t="shared" si="112"/>
        <v>6105</v>
      </c>
      <c r="T103" s="212"/>
      <c r="U103" s="212"/>
      <c r="V103" s="212"/>
      <c r="W103" s="193">
        <f t="shared" si="113"/>
        <v>0</v>
      </c>
      <c r="X103" s="213">
        <f t="shared" si="114"/>
        <v>0</v>
      </c>
      <c r="Y103" s="469">
        <f t="shared" si="115"/>
        <v>7</v>
      </c>
      <c r="Z103" s="291">
        <v>2035</v>
      </c>
      <c r="AA103" s="223">
        <f t="shared" si="116"/>
        <v>14245</v>
      </c>
      <c r="AB103" s="246" t="s">
        <v>235</v>
      </c>
    </row>
    <row r="104" spans="1:28" ht="30" customHeight="1" outlineLevel="2" x14ac:dyDescent="0.2">
      <c r="A104" s="251">
        <f t="shared" si="137"/>
        <v>72</v>
      </c>
      <c r="B104" s="41" t="s">
        <v>791</v>
      </c>
      <c r="C104" s="142" t="s">
        <v>600</v>
      </c>
      <c r="D104" s="170" t="s">
        <v>41</v>
      </c>
      <c r="E104" s="93"/>
      <c r="F104" s="207"/>
      <c r="G104" s="208">
        <v>6</v>
      </c>
      <c r="H104" s="209">
        <f t="shared" ref="H104" si="159">SUM(E104:G104)</f>
        <v>6</v>
      </c>
      <c r="I104" s="210">
        <f t="shared" si="108"/>
        <v>1320</v>
      </c>
      <c r="J104" s="208"/>
      <c r="K104" s="208"/>
      <c r="L104" s="208">
        <v>6</v>
      </c>
      <c r="M104" s="209">
        <f t="shared" ref="M104" si="160">SUM(J104:L104)</f>
        <v>6</v>
      </c>
      <c r="N104" s="210">
        <f t="shared" si="110"/>
        <v>1320</v>
      </c>
      <c r="O104" s="208"/>
      <c r="P104" s="208"/>
      <c r="Q104" s="208"/>
      <c r="R104" s="209">
        <f t="shared" ref="R104" si="161">SUM(O104:Q104)</f>
        <v>0</v>
      </c>
      <c r="S104" s="210">
        <f t="shared" si="112"/>
        <v>0</v>
      </c>
      <c r="T104" s="208"/>
      <c r="U104" s="208"/>
      <c r="V104" s="208"/>
      <c r="W104" s="209">
        <f t="shared" ref="W104" si="162">SUM(T104:V104)</f>
        <v>0</v>
      </c>
      <c r="X104" s="210">
        <f t="shared" si="114"/>
        <v>0</v>
      </c>
      <c r="Y104" s="470">
        <f t="shared" si="115"/>
        <v>12</v>
      </c>
      <c r="Z104" s="343">
        <v>220</v>
      </c>
      <c r="AA104" s="344">
        <f t="shared" si="116"/>
        <v>2640</v>
      </c>
      <c r="AB104" s="248" t="s">
        <v>235</v>
      </c>
    </row>
    <row r="105" spans="1:28" ht="30" customHeight="1" outlineLevel="2" x14ac:dyDescent="0.2">
      <c r="A105" s="313">
        <f t="shared" si="137"/>
        <v>73</v>
      </c>
      <c r="B105" s="42" t="s">
        <v>793</v>
      </c>
      <c r="C105" s="79" t="s">
        <v>798</v>
      </c>
      <c r="D105" s="170" t="s">
        <v>41</v>
      </c>
      <c r="E105" s="20"/>
      <c r="F105" s="211"/>
      <c r="G105" s="212">
        <v>150</v>
      </c>
      <c r="H105" s="193">
        <f t="shared" ref="H105:H106" si="163">SUM(E105:G105)</f>
        <v>150</v>
      </c>
      <c r="I105" s="213">
        <f t="shared" ref="I105:I106" si="164">H105*$Z105</f>
        <v>2227.5</v>
      </c>
      <c r="J105" s="212"/>
      <c r="K105" s="212"/>
      <c r="L105" s="212">
        <v>150</v>
      </c>
      <c r="M105" s="193">
        <f t="shared" ref="M105:M106" si="165">SUM(J105:L105)</f>
        <v>150</v>
      </c>
      <c r="N105" s="213">
        <f t="shared" ref="N105:N106" si="166">M105*$Z105</f>
        <v>2227.5</v>
      </c>
      <c r="O105" s="212"/>
      <c r="P105" s="212"/>
      <c r="Q105" s="212">
        <v>149</v>
      </c>
      <c r="R105" s="193">
        <f t="shared" ref="R105:R106" si="167">SUM(O105:Q105)</f>
        <v>149</v>
      </c>
      <c r="S105" s="213">
        <f t="shared" ref="S105:S106" si="168">R105*$Z105</f>
        <v>2212.65</v>
      </c>
      <c r="T105" s="212"/>
      <c r="U105" s="212"/>
      <c r="V105" s="212"/>
      <c r="W105" s="193">
        <f t="shared" ref="W105:W106" si="169">SUM(T105:V105)</f>
        <v>0</v>
      </c>
      <c r="X105" s="213">
        <f t="shared" ref="X105:X106" si="170">W105*$Z105</f>
        <v>0</v>
      </c>
      <c r="Y105" s="469">
        <f t="shared" ref="Y105:Y106" si="171">H105+M105+R105+W105</f>
        <v>449</v>
      </c>
      <c r="Z105" s="291">
        <v>14.85</v>
      </c>
      <c r="AA105" s="223">
        <f t="shared" ref="AA105:AA106" si="172">Y105*Z105</f>
        <v>6667.65</v>
      </c>
      <c r="AB105" s="246" t="s">
        <v>235</v>
      </c>
    </row>
    <row r="106" spans="1:28" ht="30" customHeight="1" outlineLevel="2" x14ac:dyDescent="0.2">
      <c r="A106" s="238">
        <f t="shared" si="137"/>
        <v>74</v>
      </c>
      <c r="B106" s="42" t="s">
        <v>794</v>
      </c>
      <c r="C106" s="142" t="s">
        <v>799</v>
      </c>
      <c r="D106" s="176" t="s">
        <v>41</v>
      </c>
      <c r="E106" s="93"/>
      <c r="F106" s="90"/>
      <c r="G106" s="19">
        <v>100</v>
      </c>
      <c r="H106" s="82">
        <f t="shared" si="163"/>
        <v>100</v>
      </c>
      <c r="I106" s="83">
        <f t="shared" si="164"/>
        <v>1375</v>
      </c>
      <c r="J106" s="19"/>
      <c r="K106" s="19"/>
      <c r="L106" s="19">
        <v>100</v>
      </c>
      <c r="M106" s="82">
        <f t="shared" si="165"/>
        <v>100</v>
      </c>
      <c r="N106" s="83">
        <f t="shared" si="166"/>
        <v>1375</v>
      </c>
      <c r="O106" s="19"/>
      <c r="P106" s="19"/>
      <c r="Q106" s="19">
        <v>30</v>
      </c>
      <c r="R106" s="82">
        <f t="shared" si="167"/>
        <v>30</v>
      </c>
      <c r="S106" s="83">
        <f t="shared" si="168"/>
        <v>412.5</v>
      </c>
      <c r="T106" s="19"/>
      <c r="U106" s="19"/>
      <c r="V106" s="19"/>
      <c r="W106" s="82">
        <f t="shared" si="169"/>
        <v>0</v>
      </c>
      <c r="X106" s="83">
        <f t="shared" si="170"/>
        <v>0</v>
      </c>
      <c r="Y106" s="471">
        <f t="shared" si="171"/>
        <v>230</v>
      </c>
      <c r="Z106" s="289">
        <v>13.75</v>
      </c>
      <c r="AA106" s="221">
        <f t="shared" si="172"/>
        <v>3162.5</v>
      </c>
      <c r="AB106" s="248" t="s">
        <v>235</v>
      </c>
    </row>
    <row r="107" spans="1:28" ht="30" customHeight="1" outlineLevel="2" x14ac:dyDescent="0.2">
      <c r="A107" s="238">
        <f t="shared" ref="A107:A113" si="173">A106+1</f>
        <v>75</v>
      </c>
      <c r="B107" s="42" t="s">
        <v>796</v>
      </c>
      <c r="C107" s="94" t="s">
        <v>296</v>
      </c>
      <c r="D107" s="171" t="s">
        <v>41</v>
      </c>
      <c r="E107" s="92"/>
      <c r="F107" s="124"/>
      <c r="G107" s="92">
        <v>1000</v>
      </c>
      <c r="H107" s="80">
        <f>SUM(E107:G107)</f>
        <v>1000</v>
      </c>
      <c r="I107" s="81">
        <f t="shared" si="108"/>
        <v>5500</v>
      </c>
      <c r="J107" s="18"/>
      <c r="K107" s="18"/>
      <c r="L107" s="18"/>
      <c r="M107" s="80">
        <f>SUM(J107:L107)</f>
        <v>0</v>
      </c>
      <c r="N107" s="81">
        <f t="shared" si="110"/>
        <v>0</v>
      </c>
      <c r="O107" s="18"/>
      <c r="P107" s="18"/>
      <c r="Q107" s="18">
        <v>650</v>
      </c>
      <c r="R107" s="80">
        <f>SUM(O107:Q107)</f>
        <v>650</v>
      </c>
      <c r="S107" s="81">
        <f t="shared" si="112"/>
        <v>3575</v>
      </c>
      <c r="T107" s="18"/>
      <c r="U107" s="18"/>
      <c r="V107" s="18"/>
      <c r="W107" s="80">
        <f t="shared" si="113"/>
        <v>0</v>
      </c>
      <c r="X107" s="81">
        <f t="shared" si="114"/>
        <v>0</v>
      </c>
      <c r="Y107" s="467">
        <f>H107+M107+R107+W107</f>
        <v>1650</v>
      </c>
      <c r="Z107" s="288">
        <v>5.5</v>
      </c>
      <c r="AA107" s="220">
        <f>Y107*Z107</f>
        <v>9075</v>
      </c>
      <c r="AB107" s="247" t="s">
        <v>235</v>
      </c>
    </row>
    <row r="108" spans="1:28" ht="30" customHeight="1" outlineLevel="2" x14ac:dyDescent="0.2">
      <c r="A108" s="238">
        <f t="shared" si="173"/>
        <v>76</v>
      </c>
      <c r="B108" s="42" t="s">
        <v>810</v>
      </c>
      <c r="C108" s="94" t="s">
        <v>808</v>
      </c>
      <c r="D108" s="171" t="s">
        <v>38</v>
      </c>
      <c r="E108" s="92"/>
      <c r="F108" s="124"/>
      <c r="G108" s="92">
        <v>3</v>
      </c>
      <c r="H108" s="80">
        <f>SUM(E108:G108)</f>
        <v>3</v>
      </c>
      <c r="I108" s="81">
        <f t="shared" ref="I108" si="174">H108*$Z108</f>
        <v>232.32</v>
      </c>
      <c r="J108" s="18"/>
      <c r="K108" s="18"/>
      <c r="L108" s="18"/>
      <c r="M108" s="80">
        <f>SUM(J108:L108)</f>
        <v>0</v>
      </c>
      <c r="N108" s="81">
        <f t="shared" ref="N108" si="175">M108*$Z108</f>
        <v>0</v>
      </c>
      <c r="O108" s="18"/>
      <c r="P108" s="18"/>
      <c r="Q108" s="18"/>
      <c r="R108" s="80">
        <f>SUM(O108:Q108)</f>
        <v>0</v>
      </c>
      <c r="S108" s="81">
        <f t="shared" ref="S108" si="176">R108*$Z108</f>
        <v>0</v>
      </c>
      <c r="T108" s="18"/>
      <c r="U108" s="18"/>
      <c r="V108" s="18"/>
      <c r="W108" s="80">
        <f t="shared" ref="W108" si="177">SUM(T108:V108)</f>
        <v>0</v>
      </c>
      <c r="X108" s="81">
        <f t="shared" ref="X108" si="178">W108*$Z108</f>
        <v>0</v>
      </c>
      <c r="Y108" s="467">
        <f>H108+M108+R108+W108</f>
        <v>3</v>
      </c>
      <c r="Z108" s="288">
        <v>77.44</v>
      </c>
      <c r="AA108" s="220">
        <f>Y108*Z108</f>
        <v>232.32</v>
      </c>
      <c r="AB108" s="247" t="s">
        <v>235</v>
      </c>
    </row>
    <row r="109" spans="1:28" ht="30" customHeight="1" outlineLevel="2" x14ac:dyDescent="0.2">
      <c r="A109" s="238">
        <f t="shared" si="173"/>
        <v>77</v>
      </c>
      <c r="B109" s="42" t="s">
        <v>812</v>
      </c>
      <c r="C109" s="94" t="s">
        <v>809</v>
      </c>
      <c r="D109" s="171" t="s">
        <v>41</v>
      </c>
      <c r="E109" s="92"/>
      <c r="F109" s="124"/>
      <c r="G109" s="92">
        <v>9</v>
      </c>
      <c r="H109" s="80">
        <f>SUM(E109:G109)</f>
        <v>9</v>
      </c>
      <c r="I109" s="81">
        <f t="shared" ref="I109" si="179">H109*$Z109</f>
        <v>1485</v>
      </c>
      <c r="J109" s="18"/>
      <c r="K109" s="18"/>
      <c r="L109" s="18">
        <v>9</v>
      </c>
      <c r="M109" s="80">
        <f>SUM(J109:L109)</f>
        <v>9</v>
      </c>
      <c r="N109" s="81">
        <f t="shared" ref="N109" si="180">M109*$Z109</f>
        <v>1485</v>
      </c>
      <c r="O109" s="18"/>
      <c r="P109" s="18"/>
      <c r="Q109" s="18"/>
      <c r="R109" s="80">
        <f>SUM(O109:Q109)</f>
        <v>0</v>
      </c>
      <c r="S109" s="81">
        <f t="shared" ref="S109" si="181">R109*$Z109</f>
        <v>0</v>
      </c>
      <c r="T109" s="18"/>
      <c r="U109" s="18"/>
      <c r="V109" s="18"/>
      <c r="W109" s="80">
        <f t="shared" ref="W109" si="182">SUM(T109:V109)</f>
        <v>0</v>
      </c>
      <c r="X109" s="81">
        <f t="shared" ref="X109" si="183">W109*$Z109</f>
        <v>0</v>
      </c>
      <c r="Y109" s="467">
        <f>H109+M109+R109+W109</f>
        <v>18</v>
      </c>
      <c r="Z109" s="288">
        <v>165</v>
      </c>
      <c r="AA109" s="220">
        <f>Y109*Z109</f>
        <v>2970</v>
      </c>
      <c r="AB109" s="247" t="s">
        <v>235</v>
      </c>
    </row>
    <row r="110" spans="1:28" ht="30" customHeight="1" outlineLevel="2" x14ac:dyDescent="0.2">
      <c r="A110" s="238">
        <f t="shared" si="173"/>
        <v>78</v>
      </c>
      <c r="B110" s="42" t="s">
        <v>814</v>
      </c>
      <c r="C110" s="79" t="s">
        <v>811</v>
      </c>
      <c r="D110" s="170" t="s">
        <v>41</v>
      </c>
      <c r="E110" s="92"/>
      <c r="F110" s="124"/>
      <c r="G110" s="92">
        <v>200</v>
      </c>
      <c r="H110" s="80">
        <f>SUM(E110:G110)</f>
        <v>200</v>
      </c>
      <c r="I110" s="81">
        <f t="shared" ref="I110" si="184">H110*$Z110</f>
        <v>80000</v>
      </c>
      <c r="J110" s="18"/>
      <c r="K110" s="18"/>
      <c r="L110" s="18">
        <v>187</v>
      </c>
      <c r="M110" s="80">
        <f>SUM(J110:L110)</f>
        <v>187</v>
      </c>
      <c r="N110" s="81">
        <f t="shared" ref="N110" si="185">M110*$Z110</f>
        <v>74800</v>
      </c>
      <c r="O110" s="18"/>
      <c r="P110" s="18"/>
      <c r="Q110" s="18"/>
      <c r="R110" s="80">
        <f>SUM(O110:Q110)</f>
        <v>0</v>
      </c>
      <c r="S110" s="81">
        <f t="shared" ref="S110" si="186">R110*$Z110</f>
        <v>0</v>
      </c>
      <c r="T110" s="18"/>
      <c r="U110" s="18"/>
      <c r="V110" s="18"/>
      <c r="W110" s="80">
        <f t="shared" ref="W110" si="187">SUM(T110:V110)</f>
        <v>0</v>
      </c>
      <c r="X110" s="81">
        <f t="shared" ref="X110" si="188">W110*$Z110</f>
        <v>0</v>
      </c>
      <c r="Y110" s="467">
        <f>H110+M110+R110+W110</f>
        <v>387</v>
      </c>
      <c r="Z110" s="288">
        <v>400</v>
      </c>
      <c r="AA110" s="220">
        <f>Y110*Z110</f>
        <v>154800</v>
      </c>
      <c r="AB110" s="247" t="s">
        <v>235</v>
      </c>
    </row>
    <row r="111" spans="1:28" ht="30" customHeight="1" outlineLevel="2" x14ac:dyDescent="0.2">
      <c r="A111" s="238">
        <f t="shared" si="173"/>
        <v>79</v>
      </c>
      <c r="B111" s="42" t="s">
        <v>816</v>
      </c>
      <c r="C111" s="142" t="s">
        <v>813</v>
      </c>
      <c r="D111" s="167" t="s">
        <v>41</v>
      </c>
      <c r="E111" s="20"/>
      <c r="F111" s="20"/>
      <c r="G111" s="20">
        <v>168</v>
      </c>
      <c r="H111" s="84">
        <f>SUM(F111:G111)</f>
        <v>168</v>
      </c>
      <c r="I111" s="85">
        <f t="shared" si="108"/>
        <v>2016</v>
      </c>
      <c r="J111" s="20"/>
      <c r="K111" s="20"/>
      <c r="L111" s="20">
        <v>100</v>
      </c>
      <c r="M111" s="84">
        <f t="shared" ref="M111:M112" si="189">SUM(J111:L111)</f>
        <v>100</v>
      </c>
      <c r="N111" s="85">
        <f t="shared" si="110"/>
        <v>1200</v>
      </c>
      <c r="O111" s="20"/>
      <c r="P111" s="20">
        <v>100</v>
      </c>
      <c r="Q111" s="20"/>
      <c r="R111" s="84">
        <f t="shared" ref="R111:R112" si="190">SUM(O111:Q111)</f>
        <v>100</v>
      </c>
      <c r="S111" s="85">
        <f t="shared" si="112"/>
        <v>1200</v>
      </c>
      <c r="T111" s="20"/>
      <c r="U111" s="20"/>
      <c r="V111" s="20"/>
      <c r="W111" s="193">
        <f t="shared" si="113"/>
        <v>0</v>
      </c>
      <c r="X111" s="85">
        <f t="shared" si="114"/>
        <v>0</v>
      </c>
      <c r="Y111" s="458">
        <f t="shared" ref="Y111:Y112" si="191">H111+M111+R111+W111</f>
        <v>368</v>
      </c>
      <c r="Z111" s="286">
        <v>12</v>
      </c>
      <c r="AA111" s="218">
        <f t="shared" ref="AA111:AA112" si="192">Y111*Z111</f>
        <v>4416</v>
      </c>
      <c r="AB111" s="246" t="s">
        <v>235</v>
      </c>
    </row>
    <row r="112" spans="1:28" ht="30" customHeight="1" outlineLevel="2" x14ac:dyDescent="0.2">
      <c r="A112" s="238">
        <f t="shared" si="173"/>
        <v>80</v>
      </c>
      <c r="B112" s="41" t="s">
        <v>817</v>
      </c>
      <c r="C112" s="79" t="s">
        <v>815</v>
      </c>
      <c r="D112" s="163" t="s">
        <v>41</v>
      </c>
      <c r="E112" s="20"/>
      <c r="F112" s="20"/>
      <c r="G112" s="20">
        <v>18</v>
      </c>
      <c r="H112" s="84">
        <f>SUM(F112:G112)</f>
        <v>18</v>
      </c>
      <c r="I112" s="85">
        <f t="shared" ref="I112" si="193">H112*$Z112</f>
        <v>342</v>
      </c>
      <c r="J112" s="20"/>
      <c r="K112" s="20">
        <v>18</v>
      </c>
      <c r="L112" s="20"/>
      <c r="M112" s="84">
        <f t="shared" si="189"/>
        <v>18</v>
      </c>
      <c r="N112" s="85">
        <f t="shared" ref="N112" si="194">M112*$Z112</f>
        <v>342</v>
      </c>
      <c r="O112" s="20"/>
      <c r="P112" s="20">
        <v>18</v>
      </c>
      <c r="Q112" s="20"/>
      <c r="R112" s="84">
        <f t="shared" si="190"/>
        <v>18</v>
      </c>
      <c r="S112" s="85">
        <f t="shared" ref="S112" si="195">R112*$Z112</f>
        <v>342</v>
      </c>
      <c r="T112" s="20"/>
      <c r="U112" s="20"/>
      <c r="V112" s="20"/>
      <c r="W112" s="193">
        <f t="shared" ref="W112" si="196">SUM(T112:V112)</f>
        <v>0</v>
      </c>
      <c r="X112" s="85">
        <f t="shared" ref="X112" si="197">W112*$Z112</f>
        <v>0</v>
      </c>
      <c r="Y112" s="458">
        <f t="shared" si="191"/>
        <v>54</v>
      </c>
      <c r="Z112" s="286">
        <v>19</v>
      </c>
      <c r="AA112" s="218">
        <f t="shared" si="192"/>
        <v>1026</v>
      </c>
      <c r="AB112" s="246" t="s">
        <v>235</v>
      </c>
    </row>
    <row r="113" spans="1:29" ht="30" customHeight="1" outlineLevel="2" x14ac:dyDescent="0.2">
      <c r="A113" s="238">
        <f t="shared" si="173"/>
        <v>81</v>
      </c>
      <c r="B113" s="42" t="s">
        <v>819</v>
      </c>
      <c r="C113" s="142" t="s">
        <v>269</v>
      </c>
      <c r="D113" s="167" t="s">
        <v>41</v>
      </c>
      <c r="E113" s="93"/>
      <c r="F113" s="95"/>
      <c r="G113" s="95">
        <v>17</v>
      </c>
      <c r="H113" s="104">
        <f>SUM(F113:G113)</f>
        <v>17</v>
      </c>
      <c r="I113" s="105">
        <f t="shared" si="108"/>
        <v>2618</v>
      </c>
      <c r="J113" s="95"/>
      <c r="K113" s="95">
        <v>16</v>
      </c>
      <c r="L113" s="95"/>
      <c r="M113" s="104">
        <f t="shared" si="109"/>
        <v>16</v>
      </c>
      <c r="N113" s="105">
        <f t="shared" si="110"/>
        <v>2464</v>
      </c>
      <c r="O113" s="95"/>
      <c r="P113" s="95">
        <v>16</v>
      </c>
      <c r="Q113" s="95"/>
      <c r="R113" s="104">
        <f t="shared" si="111"/>
        <v>16</v>
      </c>
      <c r="S113" s="105">
        <f t="shared" si="112"/>
        <v>2464</v>
      </c>
      <c r="T113" s="95"/>
      <c r="U113" s="95"/>
      <c r="V113" s="95"/>
      <c r="W113" s="82">
        <f t="shared" si="113"/>
        <v>0</v>
      </c>
      <c r="X113" s="105">
        <f t="shared" si="114"/>
        <v>0</v>
      </c>
      <c r="Y113" s="468">
        <f t="shared" si="115"/>
        <v>49</v>
      </c>
      <c r="Z113" s="290">
        <v>154</v>
      </c>
      <c r="AA113" s="222">
        <f t="shared" si="116"/>
        <v>7546</v>
      </c>
      <c r="AB113" s="242" t="s">
        <v>235</v>
      </c>
    </row>
    <row r="114" spans="1:29" ht="30" customHeight="1" outlineLevel="2" x14ac:dyDescent="0.2">
      <c r="A114" s="238">
        <f t="shared" si="137"/>
        <v>82</v>
      </c>
      <c r="B114" s="41" t="s">
        <v>820</v>
      </c>
      <c r="C114" s="79" t="s">
        <v>277</v>
      </c>
      <c r="D114" s="163" t="s">
        <v>39</v>
      </c>
      <c r="E114" s="20"/>
      <c r="F114" s="20"/>
      <c r="G114" s="20">
        <v>1</v>
      </c>
      <c r="H114" s="84">
        <f t="shared" si="107"/>
        <v>1</v>
      </c>
      <c r="I114" s="85">
        <f t="shared" si="108"/>
        <v>275</v>
      </c>
      <c r="J114" s="20"/>
      <c r="K114" s="20"/>
      <c r="L114" s="20"/>
      <c r="M114" s="84">
        <f t="shared" si="109"/>
        <v>0</v>
      </c>
      <c r="N114" s="85">
        <f t="shared" si="110"/>
        <v>0</v>
      </c>
      <c r="O114" s="20"/>
      <c r="P114" s="20"/>
      <c r="Q114" s="20"/>
      <c r="R114" s="84">
        <f t="shared" si="111"/>
        <v>0</v>
      </c>
      <c r="S114" s="85">
        <f t="shared" si="112"/>
        <v>0</v>
      </c>
      <c r="T114" s="20"/>
      <c r="U114" s="20"/>
      <c r="V114" s="20"/>
      <c r="W114" s="84">
        <f t="shared" si="113"/>
        <v>0</v>
      </c>
      <c r="X114" s="85">
        <f t="shared" si="114"/>
        <v>0</v>
      </c>
      <c r="Y114" s="458">
        <f t="shared" si="115"/>
        <v>1</v>
      </c>
      <c r="Z114" s="286">
        <v>275</v>
      </c>
      <c r="AA114" s="218">
        <f t="shared" si="116"/>
        <v>275</v>
      </c>
      <c r="AB114" s="246" t="s">
        <v>235</v>
      </c>
    </row>
    <row r="115" spans="1:29" ht="30" customHeight="1" outlineLevel="2" x14ac:dyDescent="0.2">
      <c r="A115" s="238">
        <f t="shared" si="137"/>
        <v>83</v>
      </c>
      <c r="B115" s="42" t="s">
        <v>821</v>
      </c>
      <c r="C115" s="79" t="s">
        <v>818</v>
      </c>
      <c r="D115" s="163" t="s">
        <v>42</v>
      </c>
      <c r="E115" s="20"/>
      <c r="F115" s="20"/>
      <c r="G115" s="20">
        <v>25</v>
      </c>
      <c r="H115" s="84">
        <f t="shared" si="107"/>
        <v>25</v>
      </c>
      <c r="I115" s="85">
        <f t="shared" si="108"/>
        <v>2125</v>
      </c>
      <c r="J115" s="20"/>
      <c r="K115" s="20"/>
      <c r="L115" s="20"/>
      <c r="M115" s="84">
        <f t="shared" si="109"/>
        <v>0</v>
      </c>
      <c r="N115" s="85">
        <f t="shared" si="110"/>
        <v>0</v>
      </c>
      <c r="O115" s="20">
        <v>25</v>
      </c>
      <c r="P115" s="20"/>
      <c r="Q115" s="20"/>
      <c r="R115" s="84">
        <f t="shared" si="111"/>
        <v>25</v>
      </c>
      <c r="S115" s="85">
        <f t="shared" si="112"/>
        <v>2125</v>
      </c>
      <c r="T115" s="20"/>
      <c r="U115" s="20"/>
      <c r="V115" s="20"/>
      <c r="W115" s="84">
        <f t="shared" si="113"/>
        <v>0</v>
      </c>
      <c r="X115" s="85">
        <f t="shared" si="114"/>
        <v>0</v>
      </c>
      <c r="Y115" s="458">
        <f t="shared" si="115"/>
        <v>50</v>
      </c>
      <c r="Z115" s="286">
        <v>85</v>
      </c>
      <c r="AA115" s="218">
        <f t="shared" si="116"/>
        <v>4250</v>
      </c>
      <c r="AB115" s="246" t="s">
        <v>235</v>
      </c>
    </row>
    <row r="116" spans="1:29" ht="30" customHeight="1" outlineLevel="2" x14ac:dyDescent="0.2">
      <c r="A116" s="238">
        <f t="shared" si="137"/>
        <v>84</v>
      </c>
      <c r="B116" s="41" t="s">
        <v>822</v>
      </c>
      <c r="C116" s="79" t="s">
        <v>270</v>
      </c>
      <c r="D116" s="163" t="s">
        <v>41</v>
      </c>
      <c r="E116" s="20"/>
      <c r="F116" s="90">
        <v>4</v>
      </c>
      <c r="G116" s="19"/>
      <c r="H116" s="82">
        <f t="shared" si="107"/>
        <v>4</v>
      </c>
      <c r="I116" s="83">
        <f t="shared" si="108"/>
        <v>198</v>
      </c>
      <c r="J116" s="19"/>
      <c r="K116" s="19"/>
      <c r="L116" s="19">
        <v>4</v>
      </c>
      <c r="M116" s="82">
        <f t="shared" si="109"/>
        <v>4</v>
      </c>
      <c r="N116" s="83">
        <f t="shared" si="110"/>
        <v>198</v>
      </c>
      <c r="O116" s="19"/>
      <c r="P116" s="19"/>
      <c r="Q116" s="19">
        <v>3</v>
      </c>
      <c r="R116" s="82">
        <f t="shared" si="111"/>
        <v>3</v>
      </c>
      <c r="S116" s="83">
        <f t="shared" si="112"/>
        <v>148.5</v>
      </c>
      <c r="T116" s="19"/>
      <c r="U116" s="19"/>
      <c r="V116" s="19"/>
      <c r="W116" s="82">
        <f t="shared" si="113"/>
        <v>0</v>
      </c>
      <c r="X116" s="83">
        <f t="shared" si="114"/>
        <v>0</v>
      </c>
      <c r="Y116" s="471">
        <f t="shared" si="115"/>
        <v>11</v>
      </c>
      <c r="Z116" s="289">
        <v>49.5</v>
      </c>
      <c r="AA116" s="221">
        <f t="shared" si="116"/>
        <v>544.5</v>
      </c>
      <c r="AB116" s="248" t="s">
        <v>235</v>
      </c>
    </row>
    <row r="117" spans="1:29" ht="30" customHeight="1" outlineLevel="2" x14ac:dyDescent="0.2">
      <c r="A117" s="238">
        <f t="shared" si="137"/>
        <v>85</v>
      </c>
      <c r="B117" s="41" t="s">
        <v>823</v>
      </c>
      <c r="C117" s="79" t="s">
        <v>271</v>
      </c>
      <c r="D117" s="163" t="s">
        <v>41</v>
      </c>
      <c r="E117" s="20"/>
      <c r="F117" s="91">
        <v>4</v>
      </c>
      <c r="G117" s="18"/>
      <c r="H117" s="80">
        <f t="shared" si="107"/>
        <v>4</v>
      </c>
      <c r="I117" s="81">
        <f t="shared" si="108"/>
        <v>198</v>
      </c>
      <c r="J117" s="18"/>
      <c r="K117" s="18"/>
      <c r="L117" s="18">
        <v>3</v>
      </c>
      <c r="M117" s="80">
        <f t="shared" si="109"/>
        <v>3</v>
      </c>
      <c r="N117" s="81">
        <f t="shared" si="110"/>
        <v>148.5</v>
      </c>
      <c r="O117" s="18"/>
      <c r="P117" s="18"/>
      <c r="Q117" s="18">
        <v>3</v>
      </c>
      <c r="R117" s="80">
        <f t="shared" si="111"/>
        <v>3</v>
      </c>
      <c r="S117" s="81">
        <f t="shared" si="112"/>
        <v>148.5</v>
      </c>
      <c r="T117" s="18"/>
      <c r="U117" s="18"/>
      <c r="V117" s="18"/>
      <c r="W117" s="80">
        <f t="shared" si="113"/>
        <v>0</v>
      </c>
      <c r="X117" s="81">
        <f t="shared" si="114"/>
        <v>0</v>
      </c>
      <c r="Y117" s="467">
        <f t="shared" si="115"/>
        <v>10</v>
      </c>
      <c r="Z117" s="288">
        <v>49.5</v>
      </c>
      <c r="AA117" s="220">
        <f t="shared" si="116"/>
        <v>495</v>
      </c>
      <c r="AB117" s="246" t="s">
        <v>235</v>
      </c>
    </row>
    <row r="118" spans="1:29" ht="30" customHeight="1" outlineLevel="2" x14ac:dyDescent="0.2">
      <c r="A118" s="238">
        <f>A117+1</f>
        <v>86</v>
      </c>
      <c r="B118" s="42" t="s">
        <v>825</v>
      </c>
      <c r="C118" s="79" t="s">
        <v>298</v>
      </c>
      <c r="D118" s="163" t="s">
        <v>41</v>
      </c>
      <c r="E118" s="20"/>
      <c r="F118" s="195">
        <v>5</v>
      </c>
      <c r="G118" s="196"/>
      <c r="H118" s="197">
        <f t="shared" ref="H118" si="198">SUM(E118:G118)</f>
        <v>5</v>
      </c>
      <c r="I118" s="198">
        <f t="shared" ref="I118" si="199">H118*$Z118</f>
        <v>302.5</v>
      </c>
      <c r="J118" s="196"/>
      <c r="K118" s="196"/>
      <c r="L118" s="196">
        <v>4</v>
      </c>
      <c r="M118" s="197">
        <f t="shared" ref="M118" si="200">SUM(J118:L118)</f>
        <v>4</v>
      </c>
      <c r="N118" s="198">
        <f t="shared" ref="N118" si="201">M118*$Z118</f>
        <v>242</v>
      </c>
      <c r="O118" s="196"/>
      <c r="P118" s="196"/>
      <c r="Q118" s="196">
        <v>4</v>
      </c>
      <c r="R118" s="197">
        <f t="shared" ref="R118" si="202">SUM(O118:Q118)</f>
        <v>4</v>
      </c>
      <c r="S118" s="198">
        <f t="shared" ref="S118" si="203">R118*$Z118</f>
        <v>242</v>
      </c>
      <c r="T118" s="196"/>
      <c r="U118" s="196"/>
      <c r="V118" s="196"/>
      <c r="W118" s="197">
        <f t="shared" ref="W118" si="204">SUM(T118:V118)</f>
        <v>0</v>
      </c>
      <c r="X118" s="198">
        <f t="shared" ref="X118" si="205">W118*$Z118</f>
        <v>0</v>
      </c>
      <c r="Y118" s="472">
        <f t="shared" ref="Y118" si="206">H118+M118+R118+W118</f>
        <v>13</v>
      </c>
      <c r="Z118" s="292">
        <v>60.5</v>
      </c>
      <c r="AA118" s="224">
        <f t="shared" ref="AA118" si="207">Y118*Z118</f>
        <v>786.5</v>
      </c>
      <c r="AB118" s="246" t="s">
        <v>235</v>
      </c>
    </row>
    <row r="119" spans="1:29" ht="30" customHeight="1" outlineLevel="2" x14ac:dyDescent="0.2">
      <c r="A119" s="238">
        <f>A118+1</f>
        <v>87</v>
      </c>
      <c r="B119" s="42" t="s">
        <v>826</v>
      </c>
      <c r="C119" s="142" t="s">
        <v>584</v>
      </c>
      <c r="D119" s="167" t="s">
        <v>41</v>
      </c>
      <c r="E119" s="93"/>
      <c r="F119" s="90"/>
      <c r="G119" s="19">
        <v>6</v>
      </c>
      <c r="H119" s="82">
        <f t="shared" si="107"/>
        <v>6</v>
      </c>
      <c r="I119" s="83">
        <f t="shared" si="108"/>
        <v>254.10000000000002</v>
      </c>
      <c r="J119" s="19"/>
      <c r="K119" s="19"/>
      <c r="L119" s="19">
        <v>6</v>
      </c>
      <c r="M119" s="82">
        <f t="shared" si="109"/>
        <v>6</v>
      </c>
      <c r="N119" s="83">
        <f t="shared" si="110"/>
        <v>254.10000000000002</v>
      </c>
      <c r="O119" s="19"/>
      <c r="P119" s="19"/>
      <c r="Q119" s="19">
        <v>6</v>
      </c>
      <c r="R119" s="82">
        <f t="shared" si="111"/>
        <v>6</v>
      </c>
      <c r="S119" s="83">
        <f t="shared" si="112"/>
        <v>254.10000000000002</v>
      </c>
      <c r="T119" s="19"/>
      <c r="U119" s="19"/>
      <c r="V119" s="19"/>
      <c r="W119" s="82">
        <f t="shared" si="113"/>
        <v>0</v>
      </c>
      <c r="X119" s="83">
        <f t="shared" si="114"/>
        <v>0</v>
      </c>
      <c r="Y119" s="471">
        <f t="shared" si="115"/>
        <v>18</v>
      </c>
      <c r="Z119" s="289">
        <v>42.35</v>
      </c>
      <c r="AA119" s="221">
        <f t="shared" si="116"/>
        <v>762.30000000000007</v>
      </c>
      <c r="AB119" s="248" t="s">
        <v>235</v>
      </c>
    </row>
    <row r="120" spans="1:29" ht="30" customHeight="1" outlineLevel="2" x14ac:dyDescent="0.2">
      <c r="A120" s="251">
        <f t="shared" si="137"/>
        <v>88</v>
      </c>
      <c r="B120" s="42" t="s">
        <v>828</v>
      </c>
      <c r="C120" s="79" t="s">
        <v>824</v>
      </c>
      <c r="D120" s="163" t="s">
        <v>41</v>
      </c>
      <c r="E120" s="20"/>
      <c r="F120" s="97"/>
      <c r="G120" s="20">
        <v>20</v>
      </c>
      <c r="H120" s="197">
        <f t="shared" si="107"/>
        <v>20</v>
      </c>
      <c r="I120" s="198">
        <f t="shared" si="108"/>
        <v>2640</v>
      </c>
      <c r="J120" s="196"/>
      <c r="K120" s="196"/>
      <c r="L120" s="196">
        <v>20</v>
      </c>
      <c r="M120" s="197">
        <f t="shared" si="109"/>
        <v>20</v>
      </c>
      <c r="N120" s="198">
        <f t="shared" si="110"/>
        <v>2640</v>
      </c>
      <c r="O120" s="196"/>
      <c r="P120" s="196"/>
      <c r="Q120" s="196">
        <v>19</v>
      </c>
      <c r="R120" s="197">
        <f t="shared" si="111"/>
        <v>19</v>
      </c>
      <c r="S120" s="198">
        <f t="shared" si="112"/>
        <v>2508</v>
      </c>
      <c r="T120" s="196"/>
      <c r="U120" s="196"/>
      <c r="V120" s="196"/>
      <c r="W120" s="197">
        <f t="shared" si="113"/>
        <v>0</v>
      </c>
      <c r="X120" s="198">
        <f t="shared" si="114"/>
        <v>0</v>
      </c>
      <c r="Y120" s="472">
        <f t="shared" si="115"/>
        <v>59</v>
      </c>
      <c r="Z120" s="292">
        <v>132</v>
      </c>
      <c r="AA120" s="224">
        <f t="shared" si="116"/>
        <v>7788</v>
      </c>
      <c r="AB120" s="246" t="s">
        <v>235</v>
      </c>
    </row>
    <row r="121" spans="1:29" ht="30" customHeight="1" outlineLevel="2" x14ac:dyDescent="0.2">
      <c r="A121" s="238">
        <f t="shared" si="137"/>
        <v>89</v>
      </c>
      <c r="B121" s="255" t="s">
        <v>830</v>
      </c>
      <c r="C121" s="158" t="s">
        <v>827</v>
      </c>
      <c r="D121" s="167" t="s">
        <v>41</v>
      </c>
      <c r="E121" s="90"/>
      <c r="F121" s="19"/>
      <c r="G121" s="19">
        <v>8</v>
      </c>
      <c r="H121" s="106">
        <f t="shared" ref="H121" si="208">SUM(E121:G121)</f>
        <v>8</v>
      </c>
      <c r="I121" s="107">
        <f>H121*$Z121</f>
        <v>3960</v>
      </c>
      <c r="J121" s="93"/>
      <c r="K121" s="93"/>
      <c r="L121" s="93">
        <v>8</v>
      </c>
      <c r="M121" s="106">
        <f>SUM(J121:L121)</f>
        <v>8</v>
      </c>
      <c r="N121" s="107">
        <f>M121*$Z121</f>
        <v>3960</v>
      </c>
      <c r="O121" s="93"/>
      <c r="P121" s="93"/>
      <c r="Q121" s="93">
        <v>8</v>
      </c>
      <c r="R121" s="106">
        <f>SUM(O121:Q121)</f>
        <v>8</v>
      </c>
      <c r="S121" s="107">
        <f>R121*$Z121</f>
        <v>3960</v>
      </c>
      <c r="T121" s="93"/>
      <c r="U121" s="93"/>
      <c r="V121" s="93"/>
      <c r="W121" s="106">
        <f>SUM(T121:V121)</f>
        <v>0</v>
      </c>
      <c r="X121" s="107">
        <f>W121*$Z121</f>
        <v>0</v>
      </c>
      <c r="Y121" s="477">
        <f>H121+M121+R121+W121</f>
        <v>24</v>
      </c>
      <c r="Z121" s="300">
        <v>495</v>
      </c>
      <c r="AA121" s="227">
        <f>Y121*Z121</f>
        <v>11880</v>
      </c>
      <c r="AB121" s="242" t="s">
        <v>235</v>
      </c>
    </row>
    <row r="122" spans="1:29" ht="30" customHeight="1" outlineLevel="2" x14ac:dyDescent="0.2">
      <c r="A122" s="238">
        <f t="shared" si="137"/>
        <v>90</v>
      </c>
      <c r="B122" s="255" t="s">
        <v>832</v>
      </c>
      <c r="C122" s="158" t="s">
        <v>829</v>
      </c>
      <c r="D122" s="163" t="s">
        <v>37</v>
      </c>
      <c r="E122" s="91"/>
      <c r="F122" s="18"/>
      <c r="G122" s="18">
        <v>2</v>
      </c>
      <c r="H122" s="84">
        <f t="shared" ref="H122" si="209">SUM(E122:G122)</f>
        <v>2</v>
      </c>
      <c r="I122" s="85">
        <f>H122*$Z122</f>
        <v>550</v>
      </c>
      <c r="J122" s="20"/>
      <c r="K122" s="20"/>
      <c r="L122" s="20">
        <v>2</v>
      </c>
      <c r="M122" s="84">
        <f>SUM(J122:L122)</f>
        <v>2</v>
      </c>
      <c r="N122" s="85">
        <f>M122*$Z122</f>
        <v>550</v>
      </c>
      <c r="O122" s="20"/>
      <c r="P122" s="20"/>
      <c r="Q122" s="20"/>
      <c r="R122" s="84">
        <f>SUM(O122:Q122)</f>
        <v>0</v>
      </c>
      <c r="S122" s="85">
        <f>R122*$Z122</f>
        <v>0</v>
      </c>
      <c r="T122" s="20"/>
      <c r="U122" s="20"/>
      <c r="V122" s="20"/>
      <c r="W122" s="84">
        <f>SUM(T122:V122)</f>
        <v>0</v>
      </c>
      <c r="X122" s="85">
        <f>W122*$Z122</f>
        <v>0</v>
      </c>
      <c r="Y122" s="458">
        <f>H122+M122+R122+W122</f>
        <v>4</v>
      </c>
      <c r="Z122" s="293">
        <v>275</v>
      </c>
      <c r="AA122" s="218">
        <f>Y122*Z122</f>
        <v>1100</v>
      </c>
      <c r="AB122" s="247" t="s">
        <v>235</v>
      </c>
    </row>
    <row r="123" spans="1:29" ht="30" customHeight="1" outlineLevel="2" x14ac:dyDescent="0.2">
      <c r="A123" s="238">
        <f t="shared" si="137"/>
        <v>91</v>
      </c>
      <c r="B123" s="378" t="s">
        <v>833</v>
      </c>
      <c r="C123" s="256" t="s">
        <v>1069</v>
      </c>
      <c r="D123" s="257" t="s">
        <v>41</v>
      </c>
      <c r="E123" s="258"/>
      <c r="F123" s="259"/>
      <c r="G123" s="258"/>
      <c r="H123" s="260">
        <f t="shared" ref="H123" si="210">SUM(E123:G123)</f>
        <v>0</v>
      </c>
      <c r="I123" s="261">
        <f t="shared" ref="I123:I132" si="211">H123*$Z123</f>
        <v>0</v>
      </c>
      <c r="J123" s="262"/>
      <c r="K123" s="262">
        <v>30</v>
      </c>
      <c r="L123" s="262"/>
      <c r="M123" s="260">
        <f t="shared" ref="M123:M132" si="212">SUM(J123:L123)</f>
        <v>30</v>
      </c>
      <c r="N123" s="261">
        <f t="shared" ref="N123:N132" si="213">M123*$Z123</f>
        <v>7590</v>
      </c>
      <c r="O123" s="262"/>
      <c r="P123" s="262"/>
      <c r="Q123" s="262"/>
      <c r="R123" s="260">
        <f t="shared" ref="R123:R132" si="214">SUM(O123:Q123)</f>
        <v>0</v>
      </c>
      <c r="S123" s="261">
        <f t="shared" ref="S123:S132" si="215">R123*$Z123</f>
        <v>0</v>
      </c>
      <c r="T123" s="262"/>
      <c r="U123" s="262"/>
      <c r="V123" s="262"/>
      <c r="W123" s="260">
        <f t="shared" ref="W123:W132" si="216">SUM(T123:V123)</f>
        <v>0</v>
      </c>
      <c r="X123" s="261">
        <f t="shared" ref="X123:X132" si="217">W123*$Z123</f>
        <v>0</v>
      </c>
      <c r="Y123" s="473">
        <f t="shared" ref="Y123:Y132" si="218">H123+M123+R123+W123</f>
        <v>30</v>
      </c>
      <c r="Z123" s="294">
        <v>253</v>
      </c>
      <c r="AA123" s="263">
        <f t="shared" ref="AA123:AA132" si="219">Y123*Z123</f>
        <v>7590</v>
      </c>
      <c r="AB123" s="247" t="s">
        <v>235</v>
      </c>
      <c r="AC123" s="442" t="s">
        <v>1212</v>
      </c>
    </row>
    <row r="124" spans="1:29" ht="30" customHeight="1" outlineLevel="2" x14ac:dyDescent="0.2">
      <c r="A124" s="238">
        <f t="shared" si="137"/>
        <v>92</v>
      </c>
      <c r="B124" s="378" t="s">
        <v>834</v>
      </c>
      <c r="C124" s="79" t="s">
        <v>272</v>
      </c>
      <c r="D124" s="170" t="s">
        <v>37</v>
      </c>
      <c r="E124" s="20"/>
      <c r="F124" s="97"/>
      <c r="G124" s="20">
        <v>30</v>
      </c>
      <c r="H124" s="80">
        <f t="shared" ref="H124:H132" si="220">SUM(E124:G124)</f>
        <v>30</v>
      </c>
      <c r="I124" s="81">
        <f t="shared" si="211"/>
        <v>1815</v>
      </c>
      <c r="J124" s="18"/>
      <c r="K124" s="18"/>
      <c r="L124" s="18">
        <v>30</v>
      </c>
      <c r="M124" s="80">
        <f t="shared" si="212"/>
        <v>30</v>
      </c>
      <c r="N124" s="81">
        <f t="shared" si="213"/>
        <v>1815</v>
      </c>
      <c r="O124" s="18"/>
      <c r="P124" s="18"/>
      <c r="Q124" s="18">
        <v>30</v>
      </c>
      <c r="R124" s="80">
        <f t="shared" si="214"/>
        <v>30</v>
      </c>
      <c r="S124" s="81">
        <f t="shared" si="215"/>
        <v>1815</v>
      </c>
      <c r="T124" s="18"/>
      <c r="U124" s="18"/>
      <c r="V124" s="18"/>
      <c r="W124" s="80">
        <f t="shared" si="216"/>
        <v>0</v>
      </c>
      <c r="X124" s="81">
        <f t="shared" si="217"/>
        <v>0</v>
      </c>
      <c r="Y124" s="467">
        <f t="shared" si="218"/>
        <v>90</v>
      </c>
      <c r="Z124" s="288">
        <v>60.5</v>
      </c>
      <c r="AA124" s="220">
        <f t="shared" si="219"/>
        <v>5445</v>
      </c>
      <c r="AB124" s="246" t="s">
        <v>235</v>
      </c>
    </row>
    <row r="125" spans="1:29" ht="30" customHeight="1" outlineLevel="2" x14ac:dyDescent="0.2">
      <c r="A125" s="238">
        <f t="shared" si="137"/>
        <v>93</v>
      </c>
      <c r="B125" s="379" t="s">
        <v>836</v>
      </c>
      <c r="C125" s="79" t="s">
        <v>273</v>
      </c>
      <c r="D125" s="170" t="s">
        <v>37</v>
      </c>
      <c r="E125" s="20"/>
      <c r="F125" s="97"/>
      <c r="G125" s="20">
        <v>18</v>
      </c>
      <c r="H125" s="80">
        <f t="shared" si="220"/>
        <v>18</v>
      </c>
      <c r="I125" s="81">
        <f t="shared" si="211"/>
        <v>1881</v>
      </c>
      <c r="J125" s="18"/>
      <c r="K125" s="18"/>
      <c r="L125" s="18">
        <v>18</v>
      </c>
      <c r="M125" s="80">
        <f t="shared" si="212"/>
        <v>18</v>
      </c>
      <c r="N125" s="81">
        <f t="shared" si="213"/>
        <v>1881</v>
      </c>
      <c r="O125" s="18"/>
      <c r="P125" s="18"/>
      <c r="Q125" s="18">
        <v>18</v>
      </c>
      <c r="R125" s="80">
        <f t="shared" si="214"/>
        <v>18</v>
      </c>
      <c r="S125" s="81">
        <f t="shared" si="215"/>
        <v>1881</v>
      </c>
      <c r="T125" s="18"/>
      <c r="U125" s="18"/>
      <c r="V125" s="18"/>
      <c r="W125" s="80">
        <f t="shared" si="216"/>
        <v>0</v>
      </c>
      <c r="X125" s="81">
        <f t="shared" si="217"/>
        <v>0</v>
      </c>
      <c r="Y125" s="467">
        <f t="shared" si="218"/>
        <v>54</v>
      </c>
      <c r="Z125" s="288">
        <v>104.5</v>
      </c>
      <c r="AA125" s="220">
        <f t="shared" si="219"/>
        <v>5643</v>
      </c>
      <c r="AB125" s="246" t="s">
        <v>235</v>
      </c>
    </row>
    <row r="126" spans="1:29" ht="30" customHeight="1" outlineLevel="2" x14ac:dyDescent="0.2">
      <c r="A126" s="238">
        <f t="shared" si="137"/>
        <v>94</v>
      </c>
      <c r="B126" s="379" t="s">
        <v>838</v>
      </c>
      <c r="C126" s="79" t="s">
        <v>835</v>
      </c>
      <c r="D126" s="170" t="s">
        <v>41</v>
      </c>
      <c r="E126" s="20"/>
      <c r="F126" s="97"/>
      <c r="G126" s="20">
        <v>63</v>
      </c>
      <c r="H126" s="80">
        <f t="shared" si="220"/>
        <v>63</v>
      </c>
      <c r="I126" s="81">
        <f t="shared" si="211"/>
        <v>762.3</v>
      </c>
      <c r="J126" s="18"/>
      <c r="K126" s="18"/>
      <c r="L126" s="18">
        <v>63</v>
      </c>
      <c r="M126" s="80">
        <f t="shared" si="212"/>
        <v>63</v>
      </c>
      <c r="N126" s="81">
        <f t="shared" si="213"/>
        <v>762.3</v>
      </c>
      <c r="O126" s="18"/>
      <c r="P126" s="18"/>
      <c r="Q126" s="18">
        <v>63</v>
      </c>
      <c r="R126" s="80">
        <f t="shared" si="214"/>
        <v>63</v>
      </c>
      <c r="S126" s="81">
        <f t="shared" si="215"/>
        <v>762.3</v>
      </c>
      <c r="T126" s="18"/>
      <c r="U126" s="18"/>
      <c r="V126" s="18"/>
      <c r="W126" s="80">
        <f t="shared" si="216"/>
        <v>0</v>
      </c>
      <c r="X126" s="81">
        <f t="shared" si="217"/>
        <v>0</v>
      </c>
      <c r="Y126" s="467">
        <f t="shared" si="218"/>
        <v>189</v>
      </c>
      <c r="Z126" s="288">
        <v>12.1</v>
      </c>
      <c r="AA126" s="220">
        <f t="shared" si="219"/>
        <v>2286.9</v>
      </c>
      <c r="AB126" s="246" t="s">
        <v>235</v>
      </c>
    </row>
    <row r="127" spans="1:29" ht="30" customHeight="1" outlineLevel="2" x14ac:dyDescent="0.2">
      <c r="A127" s="238">
        <f t="shared" si="137"/>
        <v>95</v>
      </c>
      <c r="B127" s="379" t="s">
        <v>841</v>
      </c>
      <c r="C127" s="79" t="s">
        <v>837</v>
      </c>
      <c r="D127" s="170" t="s">
        <v>41</v>
      </c>
      <c r="E127" s="20"/>
      <c r="F127" s="97"/>
      <c r="G127" s="20">
        <v>43</v>
      </c>
      <c r="H127" s="80">
        <f t="shared" si="220"/>
        <v>43</v>
      </c>
      <c r="I127" s="81">
        <f t="shared" si="211"/>
        <v>236.5</v>
      </c>
      <c r="J127" s="18"/>
      <c r="K127" s="18"/>
      <c r="L127" s="18">
        <v>43</v>
      </c>
      <c r="M127" s="80">
        <f t="shared" si="212"/>
        <v>43</v>
      </c>
      <c r="N127" s="81">
        <f t="shared" si="213"/>
        <v>236.5</v>
      </c>
      <c r="O127" s="18"/>
      <c r="P127" s="18"/>
      <c r="Q127" s="18">
        <v>43</v>
      </c>
      <c r="R127" s="80">
        <f t="shared" si="214"/>
        <v>43</v>
      </c>
      <c r="S127" s="81">
        <f t="shared" si="215"/>
        <v>236.5</v>
      </c>
      <c r="T127" s="18"/>
      <c r="U127" s="18"/>
      <c r="V127" s="18"/>
      <c r="W127" s="80">
        <f t="shared" si="216"/>
        <v>0</v>
      </c>
      <c r="X127" s="81">
        <f t="shared" si="217"/>
        <v>0</v>
      </c>
      <c r="Y127" s="467">
        <f t="shared" si="218"/>
        <v>129</v>
      </c>
      <c r="Z127" s="288">
        <v>5.5</v>
      </c>
      <c r="AA127" s="220">
        <f t="shared" si="219"/>
        <v>709.5</v>
      </c>
      <c r="AB127" s="246" t="s">
        <v>235</v>
      </c>
    </row>
    <row r="128" spans="1:29" ht="30" customHeight="1" outlineLevel="2" x14ac:dyDescent="0.2">
      <c r="A128" s="238">
        <f t="shared" si="137"/>
        <v>96</v>
      </c>
      <c r="B128" s="379" t="s">
        <v>842</v>
      </c>
      <c r="C128" s="79" t="s">
        <v>964</v>
      </c>
      <c r="D128" s="170" t="s">
        <v>41</v>
      </c>
      <c r="E128" s="20"/>
      <c r="F128" s="97">
        <v>11</v>
      </c>
      <c r="G128" s="20"/>
      <c r="H128" s="80">
        <f t="shared" si="220"/>
        <v>11</v>
      </c>
      <c r="I128" s="81">
        <f t="shared" si="211"/>
        <v>2420</v>
      </c>
      <c r="J128" s="18"/>
      <c r="K128" s="18">
        <v>11</v>
      </c>
      <c r="L128" s="18"/>
      <c r="M128" s="80">
        <f t="shared" si="212"/>
        <v>11</v>
      </c>
      <c r="N128" s="81">
        <f t="shared" si="213"/>
        <v>2420</v>
      </c>
      <c r="O128" s="18"/>
      <c r="P128" s="18">
        <v>10</v>
      </c>
      <c r="Q128" s="18"/>
      <c r="R128" s="80">
        <f t="shared" si="214"/>
        <v>10</v>
      </c>
      <c r="S128" s="81">
        <f t="shared" si="215"/>
        <v>2200</v>
      </c>
      <c r="T128" s="18"/>
      <c r="U128" s="18"/>
      <c r="V128" s="18"/>
      <c r="W128" s="80">
        <f t="shared" si="216"/>
        <v>0</v>
      </c>
      <c r="X128" s="81">
        <f t="shared" si="217"/>
        <v>0</v>
      </c>
      <c r="Y128" s="467">
        <f t="shared" si="218"/>
        <v>32</v>
      </c>
      <c r="Z128" s="288">
        <v>220</v>
      </c>
      <c r="AA128" s="220">
        <f t="shared" si="219"/>
        <v>7040</v>
      </c>
      <c r="AB128" s="246" t="s">
        <v>235</v>
      </c>
    </row>
    <row r="129" spans="1:28" ht="30" customHeight="1" outlineLevel="2" x14ac:dyDescent="0.2">
      <c r="A129" s="238">
        <f t="shared" si="137"/>
        <v>97</v>
      </c>
      <c r="B129" s="255" t="s">
        <v>843</v>
      </c>
      <c r="C129" s="79" t="s">
        <v>965</v>
      </c>
      <c r="D129" s="170" t="s">
        <v>41</v>
      </c>
      <c r="E129" s="20"/>
      <c r="F129" s="97">
        <v>3</v>
      </c>
      <c r="G129" s="20"/>
      <c r="H129" s="80">
        <f t="shared" si="220"/>
        <v>3</v>
      </c>
      <c r="I129" s="81">
        <f t="shared" si="211"/>
        <v>1155</v>
      </c>
      <c r="J129" s="18"/>
      <c r="K129" s="18">
        <v>3</v>
      </c>
      <c r="L129" s="18"/>
      <c r="M129" s="80">
        <f t="shared" si="212"/>
        <v>3</v>
      </c>
      <c r="N129" s="81">
        <f t="shared" si="213"/>
        <v>1155</v>
      </c>
      <c r="O129" s="18"/>
      <c r="P129" s="18">
        <v>2</v>
      </c>
      <c r="Q129" s="18"/>
      <c r="R129" s="80">
        <f t="shared" si="214"/>
        <v>2</v>
      </c>
      <c r="S129" s="81">
        <f t="shared" si="215"/>
        <v>770</v>
      </c>
      <c r="T129" s="18"/>
      <c r="U129" s="18"/>
      <c r="V129" s="18"/>
      <c r="W129" s="80">
        <f t="shared" si="216"/>
        <v>0</v>
      </c>
      <c r="X129" s="81">
        <f t="shared" si="217"/>
        <v>0</v>
      </c>
      <c r="Y129" s="467">
        <f t="shared" si="218"/>
        <v>8</v>
      </c>
      <c r="Z129" s="288">
        <v>385</v>
      </c>
      <c r="AA129" s="220">
        <f t="shared" si="219"/>
        <v>3080</v>
      </c>
      <c r="AB129" s="246" t="s">
        <v>235</v>
      </c>
    </row>
    <row r="130" spans="1:28" ht="30" customHeight="1" outlineLevel="2" x14ac:dyDescent="0.2">
      <c r="A130" s="238">
        <f t="shared" si="137"/>
        <v>98</v>
      </c>
      <c r="B130" s="378" t="s">
        <v>845</v>
      </c>
      <c r="C130" s="79" t="s">
        <v>839</v>
      </c>
      <c r="D130" s="170" t="s">
        <v>41</v>
      </c>
      <c r="E130" s="20"/>
      <c r="F130" s="97"/>
      <c r="G130" s="20">
        <v>55</v>
      </c>
      <c r="H130" s="80">
        <f t="shared" si="220"/>
        <v>55</v>
      </c>
      <c r="I130" s="81">
        <f t="shared" si="211"/>
        <v>121.00000000000001</v>
      </c>
      <c r="J130" s="18"/>
      <c r="K130" s="18"/>
      <c r="L130" s="18"/>
      <c r="M130" s="80">
        <f t="shared" si="212"/>
        <v>0</v>
      </c>
      <c r="N130" s="81">
        <f t="shared" si="213"/>
        <v>0</v>
      </c>
      <c r="O130" s="18">
        <v>55</v>
      </c>
      <c r="P130" s="18"/>
      <c r="Q130" s="18"/>
      <c r="R130" s="80">
        <f t="shared" si="214"/>
        <v>55</v>
      </c>
      <c r="S130" s="81">
        <f t="shared" si="215"/>
        <v>121.00000000000001</v>
      </c>
      <c r="T130" s="18"/>
      <c r="U130" s="18"/>
      <c r="V130" s="18"/>
      <c r="W130" s="80">
        <f t="shared" si="216"/>
        <v>0</v>
      </c>
      <c r="X130" s="81">
        <f t="shared" si="217"/>
        <v>0</v>
      </c>
      <c r="Y130" s="467">
        <f t="shared" si="218"/>
        <v>110</v>
      </c>
      <c r="Z130" s="288">
        <v>2.2000000000000002</v>
      </c>
      <c r="AA130" s="220">
        <f t="shared" si="219"/>
        <v>242.00000000000003</v>
      </c>
      <c r="AB130" s="246" t="s">
        <v>235</v>
      </c>
    </row>
    <row r="131" spans="1:28" ht="30" customHeight="1" outlineLevel="2" x14ac:dyDescent="0.2">
      <c r="A131" s="238">
        <f t="shared" si="137"/>
        <v>99</v>
      </c>
      <c r="B131" s="255" t="s">
        <v>847</v>
      </c>
      <c r="C131" s="79" t="s">
        <v>840</v>
      </c>
      <c r="D131" s="170" t="s">
        <v>41</v>
      </c>
      <c r="E131" s="20"/>
      <c r="F131" s="97"/>
      <c r="G131" s="20">
        <v>6</v>
      </c>
      <c r="H131" s="80">
        <f t="shared" si="220"/>
        <v>6</v>
      </c>
      <c r="I131" s="81">
        <f t="shared" si="211"/>
        <v>198</v>
      </c>
      <c r="J131" s="18"/>
      <c r="K131" s="18">
        <v>5</v>
      </c>
      <c r="L131" s="18"/>
      <c r="M131" s="80">
        <f t="shared" si="212"/>
        <v>5</v>
      </c>
      <c r="N131" s="81">
        <f t="shared" si="213"/>
        <v>165</v>
      </c>
      <c r="O131" s="18"/>
      <c r="P131" s="18">
        <v>5</v>
      </c>
      <c r="Q131" s="18"/>
      <c r="R131" s="80">
        <f t="shared" si="214"/>
        <v>5</v>
      </c>
      <c r="S131" s="81">
        <f t="shared" si="215"/>
        <v>165</v>
      </c>
      <c r="T131" s="18"/>
      <c r="U131" s="18"/>
      <c r="V131" s="18"/>
      <c r="W131" s="80">
        <f t="shared" si="216"/>
        <v>0</v>
      </c>
      <c r="X131" s="81">
        <f t="shared" si="217"/>
        <v>0</v>
      </c>
      <c r="Y131" s="467">
        <f t="shared" si="218"/>
        <v>16</v>
      </c>
      <c r="Z131" s="288">
        <v>33</v>
      </c>
      <c r="AA131" s="220">
        <f t="shared" si="219"/>
        <v>528</v>
      </c>
      <c r="AB131" s="246" t="s">
        <v>235</v>
      </c>
    </row>
    <row r="132" spans="1:28" ht="30" customHeight="1" outlineLevel="2" x14ac:dyDescent="0.2">
      <c r="A132" s="238">
        <f t="shared" si="137"/>
        <v>100</v>
      </c>
      <c r="B132" s="255" t="s">
        <v>849</v>
      </c>
      <c r="C132" s="79" t="s">
        <v>327</v>
      </c>
      <c r="D132" s="170" t="s">
        <v>41</v>
      </c>
      <c r="E132" s="20"/>
      <c r="F132" s="97"/>
      <c r="G132" s="20">
        <v>32</v>
      </c>
      <c r="H132" s="80">
        <f t="shared" si="220"/>
        <v>32</v>
      </c>
      <c r="I132" s="81">
        <f t="shared" si="211"/>
        <v>960</v>
      </c>
      <c r="J132" s="18"/>
      <c r="K132" s="18">
        <v>32</v>
      </c>
      <c r="L132" s="18"/>
      <c r="M132" s="80">
        <f t="shared" si="212"/>
        <v>32</v>
      </c>
      <c r="N132" s="81">
        <f t="shared" si="213"/>
        <v>960</v>
      </c>
      <c r="O132" s="18"/>
      <c r="P132" s="18">
        <v>32</v>
      </c>
      <c r="Q132" s="18"/>
      <c r="R132" s="80">
        <f t="shared" si="214"/>
        <v>32</v>
      </c>
      <c r="S132" s="81">
        <f t="shared" si="215"/>
        <v>960</v>
      </c>
      <c r="T132" s="18"/>
      <c r="U132" s="18"/>
      <c r="V132" s="18"/>
      <c r="W132" s="80">
        <f t="shared" si="216"/>
        <v>0</v>
      </c>
      <c r="X132" s="81">
        <f t="shared" si="217"/>
        <v>0</v>
      </c>
      <c r="Y132" s="467">
        <f t="shared" si="218"/>
        <v>96</v>
      </c>
      <c r="Z132" s="288">
        <v>30</v>
      </c>
      <c r="AA132" s="220">
        <f t="shared" si="219"/>
        <v>2880</v>
      </c>
      <c r="AB132" s="246" t="s">
        <v>235</v>
      </c>
    </row>
    <row r="133" spans="1:28" ht="47.25" customHeight="1" outlineLevel="2" x14ac:dyDescent="0.2">
      <c r="A133" s="238">
        <f t="shared" si="137"/>
        <v>101</v>
      </c>
      <c r="B133" s="255" t="s">
        <v>851</v>
      </c>
      <c r="C133" s="102" t="s">
        <v>844</v>
      </c>
      <c r="D133" s="170" t="s">
        <v>41</v>
      </c>
      <c r="E133" s="20"/>
      <c r="F133" s="20"/>
      <c r="G133" s="20">
        <v>7</v>
      </c>
      <c r="H133" s="84">
        <f>SUM(E133:G133)</f>
        <v>7</v>
      </c>
      <c r="I133" s="85">
        <f>H133*$Z133</f>
        <v>9240</v>
      </c>
      <c r="J133" s="20"/>
      <c r="K133" s="20"/>
      <c r="L133" s="20">
        <v>7</v>
      </c>
      <c r="M133" s="84">
        <f>SUM(J133:L133)</f>
        <v>7</v>
      </c>
      <c r="N133" s="85">
        <f>M133*$Z133</f>
        <v>9240</v>
      </c>
      <c r="O133" s="20"/>
      <c r="P133" s="20"/>
      <c r="Q133" s="20">
        <v>7</v>
      </c>
      <c r="R133" s="84">
        <f>SUM(O133:Q133)</f>
        <v>7</v>
      </c>
      <c r="S133" s="85">
        <f>R133*$Z133</f>
        <v>9240</v>
      </c>
      <c r="T133" s="20"/>
      <c r="U133" s="20"/>
      <c r="V133" s="20"/>
      <c r="W133" s="84">
        <f>SUM(T133:V133)</f>
        <v>0</v>
      </c>
      <c r="X133" s="85">
        <f>W133*$Z133</f>
        <v>0</v>
      </c>
      <c r="Y133" s="458">
        <f>H133+M133+R133+W133</f>
        <v>21</v>
      </c>
      <c r="Z133" s="293">
        <v>1320</v>
      </c>
      <c r="AA133" s="218">
        <f>Y133*Z133</f>
        <v>27720</v>
      </c>
      <c r="AB133" s="246" t="s">
        <v>235</v>
      </c>
    </row>
    <row r="134" spans="1:28" ht="29.25" customHeight="1" outlineLevel="2" x14ac:dyDescent="0.2">
      <c r="A134" s="238">
        <f t="shared" si="137"/>
        <v>102</v>
      </c>
      <c r="B134" s="255" t="s">
        <v>853</v>
      </c>
      <c r="C134" s="102" t="s">
        <v>846</v>
      </c>
      <c r="D134" s="170" t="s">
        <v>41</v>
      </c>
      <c r="E134" s="20"/>
      <c r="F134" s="20"/>
      <c r="G134" s="20">
        <v>7</v>
      </c>
      <c r="H134" s="84">
        <f>SUM(E134:G134)</f>
        <v>7</v>
      </c>
      <c r="I134" s="85">
        <f>H134*$Z134</f>
        <v>5775</v>
      </c>
      <c r="J134" s="20"/>
      <c r="K134" s="20">
        <v>7</v>
      </c>
      <c r="L134" s="20"/>
      <c r="M134" s="84">
        <f t="shared" ref="M134:M182" si="221">SUM(J134:L134)</f>
        <v>7</v>
      </c>
      <c r="N134" s="85">
        <f>M134*$Z134</f>
        <v>5775</v>
      </c>
      <c r="O134" s="20"/>
      <c r="P134" s="20">
        <v>6</v>
      </c>
      <c r="Q134" s="20"/>
      <c r="R134" s="84">
        <f t="shared" ref="R134:R182" si="222">SUM(O134:Q134)</f>
        <v>6</v>
      </c>
      <c r="S134" s="85">
        <f>R134*$Z134</f>
        <v>4950</v>
      </c>
      <c r="T134" s="20"/>
      <c r="U134" s="20"/>
      <c r="V134" s="20"/>
      <c r="W134" s="84">
        <f t="shared" ref="W134:W182" si="223">SUM(T134:V134)</f>
        <v>0</v>
      </c>
      <c r="X134" s="85">
        <f>W134*$Z134</f>
        <v>0</v>
      </c>
      <c r="Y134" s="458">
        <f>H134+M134+R134+W134</f>
        <v>20</v>
      </c>
      <c r="Z134" s="293">
        <v>825</v>
      </c>
      <c r="AA134" s="218">
        <f>Y134*Z134</f>
        <v>16500</v>
      </c>
      <c r="AB134" s="246" t="s">
        <v>235</v>
      </c>
    </row>
    <row r="135" spans="1:28" ht="30" customHeight="1" outlineLevel="2" x14ac:dyDescent="0.2">
      <c r="A135" s="238">
        <f t="shared" si="137"/>
        <v>103</v>
      </c>
      <c r="B135" s="255" t="s">
        <v>855</v>
      </c>
      <c r="C135" s="102" t="s">
        <v>848</v>
      </c>
      <c r="D135" s="170" t="s">
        <v>41</v>
      </c>
      <c r="E135" s="20"/>
      <c r="F135" s="20"/>
      <c r="G135" s="20"/>
      <c r="H135" s="84">
        <f t="shared" ref="H135" si="224">SUM(E135:G135)</f>
        <v>0</v>
      </c>
      <c r="I135" s="85">
        <f t="shared" ref="I135:I139" si="225">H135*$Z135</f>
        <v>0</v>
      </c>
      <c r="J135" s="20"/>
      <c r="K135" s="20"/>
      <c r="L135" s="20"/>
      <c r="M135" s="84">
        <f t="shared" si="221"/>
        <v>0</v>
      </c>
      <c r="N135" s="85">
        <f t="shared" ref="N135:N139" si="226">M135*$Z135</f>
        <v>0</v>
      </c>
      <c r="O135" s="20">
        <v>10</v>
      </c>
      <c r="P135" s="20"/>
      <c r="Q135" s="20"/>
      <c r="R135" s="84">
        <f t="shared" si="222"/>
        <v>10</v>
      </c>
      <c r="S135" s="85">
        <f t="shared" ref="S135:S139" si="227">R135*$Z135</f>
        <v>6500</v>
      </c>
      <c r="T135" s="20"/>
      <c r="U135" s="20"/>
      <c r="V135" s="20"/>
      <c r="W135" s="84">
        <f t="shared" si="223"/>
        <v>0</v>
      </c>
      <c r="X135" s="85">
        <f t="shared" ref="X135:X139" si="228">W135*$Z135</f>
        <v>0</v>
      </c>
      <c r="Y135" s="458">
        <f t="shared" ref="Y135:Y139" si="229">H135+M135+R135+W135</f>
        <v>10</v>
      </c>
      <c r="Z135" s="293">
        <v>650</v>
      </c>
      <c r="AA135" s="218">
        <f t="shared" ref="AA135:AA139" si="230">Y135*Z135</f>
        <v>6500</v>
      </c>
      <c r="AB135" s="246" t="s">
        <v>235</v>
      </c>
    </row>
    <row r="136" spans="1:28" ht="30" customHeight="1" outlineLevel="2" x14ac:dyDescent="0.2">
      <c r="A136" s="238">
        <f t="shared" si="137"/>
        <v>104</v>
      </c>
      <c r="B136" s="255" t="s">
        <v>856</v>
      </c>
      <c r="C136" s="102" t="s">
        <v>850</v>
      </c>
      <c r="D136" s="170" t="s">
        <v>41</v>
      </c>
      <c r="E136" s="20"/>
      <c r="F136" s="20"/>
      <c r="G136" s="20">
        <v>2</v>
      </c>
      <c r="H136" s="84">
        <f t="shared" ref="H136:H138" si="231">SUM(E136:G136)</f>
        <v>2</v>
      </c>
      <c r="I136" s="85">
        <f t="shared" si="225"/>
        <v>300</v>
      </c>
      <c r="J136" s="20"/>
      <c r="K136" s="20"/>
      <c r="L136" s="20"/>
      <c r="M136" s="84">
        <f t="shared" si="221"/>
        <v>0</v>
      </c>
      <c r="N136" s="85">
        <f t="shared" si="226"/>
        <v>0</v>
      </c>
      <c r="O136" s="20">
        <v>2</v>
      </c>
      <c r="P136" s="20"/>
      <c r="Q136" s="20"/>
      <c r="R136" s="84">
        <f t="shared" si="222"/>
        <v>2</v>
      </c>
      <c r="S136" s="85">
        <f t="shared" si="227"/>
        <v>300</v>
      </c>
      <c r="T136" s="20"/>
      <c r="U136" s="20"/>
      <c r="V136" s="20"/>
      <c r="W136" s="84">
        <f t="shared" si="223"/>
        <v>0</v>
      </c>
      <c r="X136" s="85">
        <f t="shared" si="228"/>
        <v>0</v>
      </c>
      <c r="Y136" s="458">
        <f t="shared" si="229"/>
        <v>4</v>
      </c>
      <c r="Z136" s="293">
        <v>150</v>
      </c>
      <c r="AA136" s="218">
        <f t="shared" si="230"/>
        <v>600</v>
      </c>
      <c r="AB136" s="246" t="s">
        <v>235</v>
      </c>
    </row>
    <row r="137" spans="1:28" ht="30" customHeight="1" outlineLevel="2" x14ac:dyDescent="0.2">
      <c r="A137" s="238">
        <f t="shared" si="137"/>
        <v>105</v>
      </c>
      <c r="B137" s="255" t="s">
        <v>858</v>
      </c>
      <c r="C137" s="102" t="s">
        <v>852</v>
      </c>
      <c r="D137" s="170" t="s">
        <v>41</v>
      </c>
      <c r="E137" s="20"/>
      <c r="F137" s="20"/>
      <c r="G137" s="20">
        <v>10</v>
      </c>
      <c r="H137" s="84">
        <f t="shared" si="231"/>
        <v>10</v>
      </c>
      <c r="I137" s="85">
        <f t="shared" si="225"/>
        <v>1375</v>
      </c>
      <c r="J137" s="20"/>
      <c r="K137" s="20"/>
      <c r="L137" s="20">
        <v>5</v>
      </c>
      <c r="M137" s="84">
        <f t="shared" si="221"/>
        <v>5</v>
      </c>
      <c r="N137" s="85">
        <f t="shared" si="226"/>
        <v>687.5</v>
      </c>
      <c r="O137" s="20"/>
      <c r="P137" s="20"/>
      <c r="Q137" s="20">
        <v>5</v>
      </c>
      <c r="R137" s="84">
        <f t="shared" si="222"/>
        <v>5</v>
      </c>
      <c r="S137" s="85">
        <f t="shared" si="227"/>
        <v>687.5</v>
      </c>
      <c r="T137" s="20"/>
      <c r="U137" s="20"/>
      <c r="V137" s="20"/>
      <c r="W137" s="84">
        <f t="shared" si="223"/>
        <v>0</v>
      </c>
      <c r="X137" s="85">
        <f t="shared" si="228"/>
        <v>0</v>
      </c>
      <c r="Y137" s="458">
        <f t="shared" si="229"/>
        <v>20</v>
      </c>
      <c r="Z137" s="293">
        <v>137.5</v>
      </c>
      <c r="AA137" s="218">
        <f t="shared" si="230"/>
        <v>2750</v>
      </c>
      <c r="AB137" s="246" t="s">
        <v>235</v>
      </c>
    </row>
    <row r="138" spans="1:28" ht="30" customHeight="1" outlineLevel="2" x14ac:dyDescent="0.2">
      <c r="A138" s="238">
        <f t="shared" si="137"/>
        <v>106</v>
      </c>
      <c r="B138" s="255" t="s">
        <v>860</v>
      </c>
      <c r="C138" s="102" t="s">
        <v>854</v>
      </c>
      <c r="D138" s="170" t="s">
        <v>41</v>
      </c>
      <c r="E138" s="20"/>
      <c r="F138" s="20"/>
      <c r="G138" s="20">
        <v>10</v>
      </c>
      <c r="H138" s="84">
        <f t="shared" si="231"/>
        <v>10</v>
      </c>
      <c r="I138" s="85">
        <f t="shared" si="225"/>
        <v>605</v>
      </c>
      <c r="J138" s="20"/>
      <c r="K138" s="20"/>
      <c r="L138" s="20">
        <v>10</v>
      </c>
      <c r="M138" s="84">
        <f t="shared" si="221"/>
        <v>10</v>
      </c>
      <c r="N138" s="85">
        <f t="shared" si="226"/>
        <v>605</v>
      </c>
      <c r="O138" s="20"/>
      <c r="P138" s="20"/>
      <c r="Q138" s="20">
        <v>10</v>
      </c>
      <c r="R138" s="84">
        <f t="shared" si="222"/>
        <v>10</v>
      </c>
      <c r="S138" s="85">
        <f t="shared" si="227"/>
        <v>605</v>
      </c>
      <c r="T138" s="20"/>
      <c r="U138" s="20"/>
      <c r="V138" s="20"/>
      <c r="W138" s="84">
        <f t="shared" si="223"/>
        <v>0</v>
      </c>
      <c r="X138" s="85">
        <f t="shared" si="228"/>
        <v>0</v>
      </c>
      <c r="Y138" s="458">
        <f t="shared" si="229"/>
        <v>30</v>
      </c>
      <c r="Z138" s="293">
        <v>60.5</v>
      </c>
      <c r="AA138" s="218">
        <f t="shared" si="230"/>
        <v>1815</v>
      </c>
      <c r="AB138" s="246" t="s">
        <v>235</v>
      </c>
    </row>
    <row r="139" spans="1:28" ht="30" customHeight="1" outlineLevel="2" x14ac:dyDescent="0.2">
      <c r="A139" s="238">
        <f t="shared" si="137"/>
        <v>107</v>
      </c>
      <c r="B139" s="255" t="s">
        <v>862</v>
      </c>
      <c r="C139" s="102" t="s">
        <v>328</v>
      </c>
      <c r="D139" s="170" t="s">
        <v>41</v>
      </c>
      <c r="E139" s="20"/>
      <c r="F139" s="20"/>
      <c r="G139" s="20">
        <v>14</v>
      </c>
      <c r="H139" s="84">
        <f t="shared" ref="H139" si="232">SUM(E139:G139)</f>
        <v>14</v>
      </c>
      <c r="I139" s="85">
        <f t="shared" si="225"/>
        <v>1155</v>
      </c>
      <c r="J139" s="20"/>
      <c r="K139" s="20"/>
      <c r="L139" s="20">
        <v>10</v>
      </c>
      <c r="M139" s="84">
        <f t="shared" si="221"/>
        <v>10</v>
      </c>
      <c r="N139" s="85">
        <f t="shared" si="226"/>
        <v>825</v>
      </c>
      <c r="O139" s="20"/>
      <c r="P139" s="20"/>
      <c r="Q139" s="20">
        <v>10</v>
      </c>
      <c r="R139" s="84">
        <f t="shared" si="222"/>
        <v>10</v>
      </c>
      <c r="S139" s="85">
        <f t="shared" si="227"/>
        <v>825</v>
      </c>
      <c r="T139" s="20"/>
      <c r="U139" s="20"/>
      <c r="V139" s="20"/>
      <c r="W139" s="84">
        <f t="shared" si="223"/>
        <v>0</v>
      </c>
      <c r="X139" s="85">
        <f t="shared" si="228"/>
        <v>0</v>
      </c>
      <c r="Y139" s="458">
        <f t="shared" si="229"/>
        <v>34</v>
      </c>
      <c r="Z139" s="293">
        <v>82.5</v>
      </c>
      <c r="AA139" s="218">
        <f t="shared" si="230"/>
        <v>2805</v>
      </c>
      <c r="AB139" s="246" t="s">
        <v>235</v>
      </c>
    </row>
    <row r="140" spans="1:28" ht="30" customHeight="1" outlineLevel="2" x14ac:dyDescent="0.2">
      <c r="A140" s="238">
        <f t="shared" si="137"/>
        <v>108</v>
      </c>
      <c r="B140" s="378" t="s">
        <v>864</v>
      </c>
      <c r="C140" s="102" t="s">
        <v>857</v>
      </c>
      <c r="D140" s="170" t="s">
        <v>41</v>
      </c>
      <c r="E140" s="20"/>
      <c r="F140" s="20"/>
      <c r="G140" s="20">
        <v>5</v>
      </c>
      <c r="H140" s="84">
        <f>SUM(E140:G140)</f>
        <v>5</v>
      </c>
      <c r="I140" s="85">
        <f>H140*$Z140</f>
        <v>176</v>
      </c>
      <c r="J140" s="20"/>
      <c r="K140" s="20"/>
      <c r="L140" s="20">
        <v>4</v>
      </c>
      <c r="M140" s="84">
        <f t="shared" si="221"/>
        <v>4</v>
      </c>
      <c r="N140" s="85">
        <f>M140*$Z140</f>
        <v>140.80000000000001</v>
      </c>
      <c r="O140" s="20"/>
      <c r="P140" s="20"/>
      <c r="Q140" s="20">
        <v>4</v>
      </c>
      <c r="R140" s="84">
        <f t="shared" si="222"/>
        <v>4</v>
      </c>
      <c r="S140" s="85">
        <f>R140*$Z140</f>
        <v>140.80000000000001</v>
      </c>
      <c r="T140" s="20"/>
      <c r="U140" s="20"/>
      <c r="V140" s="20"/>
      <c r="W140" s="84">
        <f t="shared" si="223"/>
        <v>0</v>
      </c>
      <c r="X140" s="85">
        <f>W140*$Z140</f>
        <v>0</v>
      </c>
      <c r="Y140" s="458">
        <f>H140+M140+R140+W140</f>
        <v>13</v>
      </c>
      <c r="Z140" s="293">
        <v>35.200000000000003</v>
      </c>
      <c r="AA140" s="218">
        <f>Y140*Z140</f>
        <v>457.6</v>
      </c>
      <c r="AB140" s="246" t="s">
        <v>235</v>
      </c>
    </row>
    <row r="141" spans="1:28" ht="30" customHeight="1" outlineLevel="2" x14ac:dyDescent="0.2">
      <c r="A141" s="238">
        <f t="shared" si="137"/>
        <v>109</v>
      </c>
      <c r="B141" s="378" t="s">
        <v>865</v>
      </c>
      <c r="C141" s="102" t="s">
        <v>859</v>
      </c>
      <c r="D141" s="170" t="s">
        <v>581</v>
      </c>
      <c r="E141" s="20"/>
      <c r="F141" s="20"/>
      <c r="G141" s="20">
        <v>5</v>
      </c>
      <c r="H141" s="84">
        <f>SUM(E141:G141)</f>
        <v>5</v>
      </c>
      <c r="I141" s="85">
        <f>H141*$Z141</f>
        <v>1750</v>
      </c>
      <c r="J141" s="20"/>
      <c r="K141" s="20"/>
      <c r="L141" s="20"/>
      <c r="M141" s="84">
        <f t="shared" si="221"/>
        <v>0</v>
      </c>
      <c r="N141" s="85">
        <f>M141*$Z141</f>
        <v>0</v>
      </c>
      <c r="O141" s="20">
        <v>5</v>
      </c>
      <c r="P141" s="20"/>
      <c r="Q141" s="20"/>
      <c r="R141" s="84">
        <f t="shared" si="222"/>
        <v>5</v>
      </c>
      <c r="S141" s="85">
        <f>R141*$Z141</f>
        <v>1750</v>
      </c>
      <c r="T141" s="20"/>
      <c r="U141" s="20"/>
      <c r="V141" s="20"/>
      <c r="W141" s="84">
        <f t="shared" si="223"/>
        <v>0</v>
      </c>
      <c r="X141" s="85">
        <f>W141*$Z141</f>
        <v>0</v>
      </c>
      <c r="Y141" s="458">
        <f>H141+M141+R141+W141</f>
        <v>10</v>
      </c>
      <c r="Z141" s="293">
        <v>350</v>
      </c>
      <c r="AA141" s="218">
        <f>Y141*Z141</f>
        <v>3500</v>
      </c>
      <c r="AB141" s="246" t="s">
        <v>235</v>
      </c>
    </row>
    <row r="142" spans="1:28" ht="30" customHeight="1" outlineLevel="2" x14ac:dyDescent="0.2">
      <c r="A142" s="238">
        <f t="shared" si="137"/>
        <v>110</v>
      </c>
      <c r="B142" s="378" t="s">
        <v>342</v>
      </c>
      <c r="C142" s="102" t="s">
        <v>861</v>
      </c>
      <c r="D142" s="170" t="s">
        <v>41</v>
      </c>
      <c r="E142" s="20"/>
      <c r="F142" s="20"/>
      <c r="G142" s="20"/>
      <c r="H142" s="84">
        <f t="shared" ref="H142:H144" si="233">SUM(E142:G142)</f>
        <v>0</v>
      </c>
      <c r="I142" s="85">
        <f t="shared" ref="I142:I153" si="234">H142*$Z142</f>
        <v>0</v>
      </c>
      <c r="J142" s="20"/>
      <c r="K142" s="20">
        <v>35</v>
      </c>
      <c r="L142" s="20"/>
      <c r="M142" s="84">
        <f t="shared" si="221"/>
        <v>35</v>
      </c>
      <c r="N142" s="85">
        <f t="shared" ref="N142:N153" si="235">M142*$Z142</f>
        <v>1925</v>
      </c>
      <c r="O142" s="20"/>
      <c r="P142" s="20"/>
      <c r="Q142" s="20"/>
      <c r="R142" s="84">
        <f t="shared" si="222"/>
        <v>0</v>
      </c>
      <c r="S142" s="85">
        <f t="shared" ref="S142:S153" si="236">R142*$Z142</f>
        <v>0</v>
      </c>
      <c r="T142" s="20"/>
      <c r="U142" s="20"/>
      <c r="V142" s="20"/>
      <c r="W142" s="84">
        <f t="shared" si="223"/>
        <v>0</v>
      </c>
      <c r="X142" s="85">
        <f t="shared" ref="X142:X153" si="237">W142*$Z142</f>
        <v>0</v>
      </c>
      <c r="Y142" s="458">
        <f t="shared" ref="Y142:Y199" si="238">H142+M142+R142+W142</f>
        <v>35</v>
      </c>
      <c r="Z142" s="293">
        <v>55</v>
      </c>
      <c r="AA142" s="218">
        <f t="shared" ref="AA142:AA199" si="239">Y142*Z142</f>
        <v>1925</v>
      </c>
      <c r="AB142" s="246" t="s">
        <v>235</v>
      </c>
    </row>
    <row r="143" spans="1:28" ht="30" customHeight="1" outlineLevel="2" x14ac:dyDescent="0.2">
      <c r="A143" s="238">
        <f t="shared" si="137"/>
        <v>111</v>
      </c>
      <c r="B143" s="378" t="s">
        <v>343</v>
      </c>
      <c r="C143" s="102" t="s">
        <v>863</v>
      </c>
      <c r="D143" s="170" t="s">
        <v>41</v>
      </c>
      <c r="E143" s="20"/>
      <c r="F143" s="20"/>
      <c r="G143" s="20"/>
      <c r="H143" s="84">
        <f t="shared" si="233"/>
        <v>0</v>
      </c>
      <c r="I143" s="85">
        <f t="shared" si="234"/>
        <v>0</v>
      </c>
      <c r="J143" s="20"/>
      <c r="K143" s="20">
        <v>1000</v>
      </c>
      <c r="L143" s="20"/>
      <c r="M143" s="84">
        <f t="shared" si="221"/>
        <v>1000</v>
      </c>
      <c r="N143" s="85">
        <f t="shared" si="235"/>
        <v>17250</v>
      </c>
      <c r="O143" s="20"/>
      <c r="P143" s="20"/>
      <c r="Q143" s="20"/>
      <c r="R143" s="84">
        <f t="shared" si="222"/>
        <v>0</v>
      </c>
      <c r="S143" s="85">
        <f t="shared" si="236"/>
        <v>0</v>
      </c>
      <c r="T143" s="20"/>
      <c r="U143" s="20"/>
      <c r="V143" s="20"/>
      <c r="W143" s="84">
        <f t="shared" si="223"/>
        <v>0</v>
      </c>
      <c r="X143" s="85">
        <f t="shared" si="237"/>
        <v>0</v>
      </c>
      <c r="Y143" s="458">
        <f t="shared" si="238"/>
        <v>1000</v>
      </c>
      <c r="Z143" s="293">
        <v>17.25</v>
      </c>
      <c r="AA143" s="218">
        <f t="shared" si="239"/>
        <v>17250</v>
      </c>
      <c r="AB143" s="246" t="s">
        <v>235</v>
      </c>
    </row>
    <row r="144" spans="1:28" ht="30" customHeight="1" outlineLevel="2" x14ac:dyDescent="0.2">
      <c r="A144" s="238">
        <f t="shared" si="137"/>
        <v>112</v>
      </c>
      <c r="B144" s="255" t="s">
        <v>344</v>
      </c>
      <c r="C144" s="102" t="s">
        <v>585</v>
      </c>
      <c r="D144" s="170" t="s">
        <v>41</v>
      </c>
      <c r="E144" s="20"/>
      <c r="F144" s="20"/>
      <c r="G144" s="20"/>
      <c r="H144" s="84">
        <f t="shared" si="233"/>
        <v>0</v>
      </c>
      <c r="I144" s="85">
        <f t="shared" si="234"/>
        <v>0</v>
      </c>
      <c r="J144" s="20"/>
      <c r="K144" s="20">
        <v>100</v>
      </c>
      <c r="L144" s="20"/>
      <c r="M144" s="84">
        <f t="shared" si="221"/>
        <v>100</v>
      </c>
      <c r="N144" s="85">
        <f t="shared" si="235"/>
        <v>2750</v>
      </c>
      <c r="O144" s="20"/>
      <c r="P144" s="20"/>
      <c r="Q144" s="20"/>
      <c r="R144" s="84">
        <f t="shared" si="222"/>
        <v>0</v>
      </c>
      <c r="S144" s="85">
        <f t="shared" si="236"/>
        <v>0</v>
      </c>
      <c r="T144" s="20"/>
      <c r="U144" s="20"/>
      <c r="V144" s="20"/>
      <c r="W144" s="84">
        <f t="shared" si="223"/>
        <v>0</v>
      </c>
      <c r="X144" s="85">
        <f t="shared" si="237"/>
        <v>0</v>
      </c>
      <c r="Y144" s="458">
        <f t="shared" si="238"/>
        <v>100</v>
      </c>
      <c r="Z144" s="293">
        <v>27.5</v>
      </c>
      <c r="AA144" s="218">
        <f t="shared" si="239"/>
        <v>2750</v>
      </c>
      <c r="AB144" s="246" t="s">
        <v>235</v>
      </c>
    </row>
    <row r="145" spans="1:28" ht="30" customHeight="1" outlineLevel="2" x14ac:dyDescent="0.2">
      <c r="A145" s="238">
        <f t="shared" si="137"/>
        <v>113</v>
      </c>
      <c r="B145" s="255" t="s">
        <v>345</v>
      </c>
      <c r="C145" s="142" t="s">
        <v>275</v>
      </c>
      <c r="D145" s="167" t="s">
        <v>41</v>
      </c>
      <c r="E145" s="93"/>
      <c r="F145" s="111"/>
      <c r="G145" s="20"/>
      <c r="H145" s="193">
        <f t="shared" ref="H145:H182" si="240">SUM(E145:G145)</f>
        <v>0</v>
      </c>
      <c r="I145" s="213">
        <f t="shared" si="234"/>
        <v>0</v>
      </c>
      <c r="J145" s="212"/>
      <c r="K145" s="212">
        <v>338</v>
      </c>
      <c r="L145" s="212"/>
      <c r="M145" s="193">
        <f t="shared" si="221"/>
        <v>338</v>
      </c>
      <c r="N145" s="213">
        <f t="shared" si="235"/>
        <v>33800</v>
      </c>
      <c r="O145" s="212"/>
      <c r="P145" s="212"/>
      <c r="Q145" s="212"/>
      <c r="R145" s="193">
        <f t="shared" si="222"/>
        <v>0</v>
      </c>
      <c r="S145" s="213">
        <f t="shared" si="236"/>
        <v>0</v>
      </c>
      <c r="T145" s="212"/>
      <c r="U145" s="212"/>
      <c r="V145" s="212"/>
      <c r="W145" s="193">
        <f t="shared" si="223"/>
        <v>0</v>
      </c>
      <c r="X145" s="213">
        <f t="shared" si="237"/>
        <v>0</v>
      </c>
      <c r="Y145" s="469">
        <f t="shared" si="238"/>
        <v>338</v>
      </c>
      <c r="Z145" s="291">
        <v>100</v>
      </c>
      <c r="AA145" s="223">
        <f t="shared" si="239"/>
        <v>33800</v>
      </c>
      <c r="AB145" s="246" t="s">
        <v>235</v>
      </c>
    </row>
    <row r="146" spans="1:28" ht="30" customHeight="1" outlineLevel="2" x14ac:dyDescent="0.2">
      <c r="A146" s="238">
        <f t="shared" si="137"/>
        <v>114</v>
      </c>
      <c r="B146" s="255" t="s">
        <v>346</v>
      </c>
      <c r="C146" s="142" t="s">
        <v>866</v>
      </c>
      <c r="D146" s="167" t="s">
        <v>41</v>
      </c>
      <c r="E146" s="93"/>
      <c r="F146" s="20"/>
      <c r="G146" s="20">
        <v>500</v>
      </c>
      <c r="H146" s="193">
        <f t="shared" si="240"/>
        <v>500</v>
      </c>
      <c r="I146" s="213">
        <f t="shared" si="234"/>
        <v>1100</v>
      </c>
      <c r="J146" s="212"/>
      <c r="K146" s="212"/>
      <c r="L146" s="212"/>
      <c r="M146" s="193">
        <f t="shared" si="221"/>
        <v>0</v>
      </c>
      <c r="N146" s="213">
        <f t="shared" si="235"/>
        <v>0</v>
      </c>
      <c r="O146" s="212">
        <v>500</v>
      </c>
      <c r="P146" s="212"/>
      <c r="Q146" s="212"/>
      <c r="R146" s="193">
        <f t="shared" si="222"/>
        <v>500</v>
      </c>
      <c r="S146" s="213">
        <f t="shared" si="236"/>
        <v>1100</v>
      </c>
      <c r="T146" s="212"/>
      <c r="U146" s="212"/>
      <c r="V146" s="212"/>
      <c r="W146" s="193">
        <f t="shared" si="223"/>
        <v>0</v>
      </c>
      <c r="X146" s="213">
        <f t="shared" si="237"/>
        <v>0</v>
      </c>
      <c r="Y146" s="469">
        <f t="shared" si="238"/>
        <v>1000</v>
      </c>
      <c r="Z146" s="291">
        <v>2.2000000000000002</v>
      </c>
      <c r="AA146" s="223">
        <f t="shared" si="239"/>
        <v>2200</v>
      </c>
      <c r="AB146" s="246" t="s">
        <v>235</v>
      </c>
    </row>
    <row r="147" spans="1:28" ht="30" customHeight="1" outlineLevel="2" x14ac:dyDescent="0.2">
      <c r="A147" s="238">
        <f t="shared" si="137"/>
        <v>115</v>
      </c>
      <c r="B147" s="255" t="s">
        <v>347</v>
      </c>
      <c r="C147" s="142" t="s">
        <v>867</v>
      </c>
      <c r="D147" s="167" t="s">
        <v>38</v>
      </c>
      <c r="E147" s="93"/>
      <c r="F147" s="111"/>
      <c r="G147" s="93"/>
      <c r="H147" s="82">
        <f t="shared" si="240"/>
        <v>0</v>
      </c>
      <c r="I147" s="83">
        <f t="shared" si="234"/>
        <v>0</v>
      </c>
      <c r="J147" s="19">
        <v>7</v>
      </c>
      <c r="K147" s="19"/>
      <c r="L147" s="19"/>
      <c r="M147" s="82">
        <f t="shared" si="221"/>
        <v>7</v>
      </c>
      <c r="N147" s="83">
        <f t="shared" si="235"/>
        <v>4200</v>
      </c>
      <c r="O147" s="19">
        <v>6</v>
      </c>
      <c r="P147" s="19"/>
      <c r="Q147" s="19"/>
      <c r="R147" s="82">
        <f t="shared" si="222"/>
        <v>6</v>
      </c>
      <c r="S147" s="83">
        <f t="shared" si="236"/>
        <v>3600</v>
      </c>
      <c r="T147" s="19"/>
      <c r="U147" s="19"/>
      <c r="V147" s="19"/>
      <c r="W147" s="82">
        <f t="shared" si="223"/>
        <v>0</v>
      </c>
      <c r="X147" s="83">
        <f t="shared" si="237"/>
        <v>0</v>
      </c>
      <c r="Y147" s="470">
        <f t="shared" si="238"/>
        <v>13</v>
      </c>
      <c r="Z147" s="289">
        <v>600</v>
      </c>
      <c r="AA147" s="221">
        <f t="shared" si="239"/>
        <v>7800</v>
      </c>
      <c r="AB147" s="248" t="s">
        <v>235</v>
      </c>
    </row>
    <row r="148" spans="1:28" ht="30" customHeight="1" outlineLevel="2" x14ac:dyDescent="0.2">
      <c r="A148" s="238">
        <f t="shared" si="137"/>
        <v>116</v>
      </c>
      <c r="B148" s="378" t="s">
        <v>348</v>
      </c>
      <c r="C148" s="79" t="s">
        <v>274</v>
      </c>
      <c r="D148" s="170" t="s">
        <v>63</v>
      </c>
      <c r="E148" s="20"/>
      <c r="F148" s="97"/>
      <c r="G148" s="20">
        <v>9</v>
      </c>
      <c r="H148" s="80">
        <f t="shared" si="240"/>
        <v>9</v>
      </c>
      <c r="I148" s="81">
        <f t="shared" si="234"/>
        <v>2970</v>
      </c>
      <c r="J148" s="18"/>
      <c r="K148" s="18"/>
      <c r="L148" s="18">
        <v>8</v>
      </c>
      <c r="M148" s="80">
        <f t="shared" si="221"/>
        <v>8</v>
      </c>
      <c r="N148" s="81">
        <f t="shared" si="235"/>
        <v>2640</v>
      </c>
      <c r="O148" s="18"/>
      <c r="P148" s="18"/>
      <c r="Q148" s="18">
        <v>7</v>
      </c>
      <c r="R148" s="80">
        <f t="shared" si="222"/>
        <v>7</v>
      </c>
      <c r="S148" s="81">
        <f t="shared" si="236"/>
        <v>2310</v>
      </c>
      <c r="T148" s="18"/>
      <c r="U148" s="18"/>
      <c r="V148" s="18"/>
      <c r="W148" s="80">
        <f t="shared" si="223"/>
        <v>0</v>
      </c>
      <c r="X148" s="81">
        <f t="shared" si="237"/>
        <v>0</v>
      </c>
      <c r="Y148" s="470">
        <f t="shared" si="238"/>
        <v>24</v>
      </c>
      <c r="Z148" s="288">
        <v>330</v>
      </c>
      <c r="AA148" s="220">
        <f t="shared" si="239"/>
        <v>7920</v>
      </c>
      <c r="AB148" s="246" t="s">
        <v>235</v>
      </c>
    </row>
    <row r="149" spans="1:28" ht="30" customHeight="1" outlineLevel="2" x14ac:dyDescent="0.2">
      <c r="A149" s="251">
        <f t="shared" si="137"/>
        <v>117</v>
      </c>
      <c r="B149" s="378" t="s">
        <v>349</v>
      </c>
      <c r="C149" s="79" t="s">
        <v>276</v>
      </c>
      <c r="D149" s="170" t="s">
        <v>39</v>
      </c>
      <c r="E149" s="20"/>
      <c r="F149" s="97"/>
      <c r="G149" s="20">
        <v>8</v>
      </c>
      <c r="H149" s="197">
        <f t="shared" si="240"/>
        <v>8</v>
      </c>
      <c r="I149" s="198">
        <f t="shared" si="234"/>
        <v>3300</v>
      </c>
      <c r="J149" s="196"/>
      <c r="K149" s="196"/>
      <c r="L149" s="196">
        <v>8</v>
      </c>
      <c r="M149" s="197">
        <f t="shared" si="221"/>
        <v>8</v>
      </c>
      <c r="N149" s="198">
        <f t="shared" si="235"/>
        <v>3300</v>
      </c>
      <c r="O149" s="196"/>
      <c r="P149" s="196"/>
      <c r="Q149" s="196">
        <v>7</v>
      </c>
      <c r="R149" s="197">
        <f t="shared" si="222"/>
        <v>7</v>
      </c>
      <c r="S149" s="198">
        <f t="shared" si="236"/>
        <v>2887.5</v>
      </c>
      <c r="T149" s="196"/>
      <c r="U149" s="196"/>
      <c r="V149" s="196"/>
      <c r="W149" s="197">
        <f t="shared" si="223"/>
        <v>0</v>
      </c>
      <c r="X149" s="198">
        <f t="shared" si="237"/>
        <v>0</v>
      </c>
      <c r="Y149" s="472">
        <f t="shared" si="238"/>
        <v>23</v>
      </c>
      <c r="Z149" s="292">
        <v>412.5</v>
      </c>
      <c r="AA149" s="224">
        <f t="shared" si="239"/>
        <v>9487.5</v>
      </c>
      <c r="AB149" s="246" t="s">
        <v>235</v>
      </c>
    </row>
    <row r="150" spans="1:28" ht="30" customHeight="1" outlineLevel="2" x14ac:dyDescent="0.2">
      <c r="A150" s="238">
        <f t="shared" si="137"/>
        <v>118</v>
      </c>
      <c r="B150" s="255" t="s">
        <v>350</v>
      </c>
      <c r="C150" s="142" t="s">
        <v>869</v>
      </c>
      <c r="D150" s="175" t="s">
        <v>39</v>
      </c>
      <c r="E150" s="93"/>
      <c r="F150" s="111"/>
      <c r="G150" s="93">
        <v>3</v>
      </c>
      <c r="H150" s="82">
        <f t="shared" si="240"/>
        <v>3</v>
      </c>
      <c r="I150" s="83">
        <f t="shared" si="234"/>
        <v>10500</v>
      </c>
      <c r="J150" s="19"/>
      <c r="K150" s="19"/>
      <c r="L150" s="19">
        <v>2</v>
      </c>
      <c r="M150" s="82">
        <f t="shared" si="221"/>
        <v>2</v>
      </c>
      <c r="N150" s="83">
        <f t="shared" si="235"/>
        <v>7000</v>
      </c>
      <c r="O150" s="19"/>
      <c r="P150" s="19"/>
      <c r="Q150" s="19"/>
      <c r="R150" s="82">
        <f t="shared" si="222"/>
        <v>0</v>
      </c>
      <c r="S150" s="83">
        <f t="shared" si="236"/>
        <v>0</v>
      </c>
      <c r="T150" s="19"/>
      <c r="U150" s="19"/>
      <c r="V150" s="19"/>
      <c r="W150" s="82">
        <f t="shared" si="223"/>
        <v>0</v>
      </c>
      <c r="X150" s="83">
        <f t="shared" si="237"/>
        <v>0</v>
      </c>
      <c r="Y150" s="471">
        <f t="shared" si="238"/>
        <v>5</v>
      </c>
      <c r="Z150" s="289">
        <v>3500</v>
      </c>
      <c r="AA150" s="221">
        <f t="shared" si="239"/>
        <v>17500</v>
      </c>
      <c r="AB150" s="248" t="s">
        <v>235</v>
      </c>
    </row>
    <row r="151" spans="1:28" ht="30" customHeight="1" outlineLevel="2" x14ac:dyDescent="0.2">
      <c r="A151" s="238">
        <f t="shared" si="137"/>
        <v>119</v>
      </c>
      <c r="B151" s="378" t="s">
        <v>351</v>
      </c>
      <c r="C151" s="79" t="s">
        <v>868</v>
      </c>
      <c r="D151" s="170" t="s">
        <v>39</v>
      </c>
      <c r="E151" s="20"/>
      <c r="F151" s="97"/>
      <c r="G151" s="20">
        <v>3</v>
      </c>
      <c r="H151" s="80">
        <f t="shared" si="240"/>
        <v>3</v>
      </c>
      <c r="I151" s="81">
        <f t="shared" si="234"/>
        <v>6000</v>
      </c>
      <c r="J151" s="18"/>
      <c r="K151" s="18"/>
      <c r="L151" s="18">
        <v>2</v>
      </c>
      <c r="M151" s="80">
        <f t="shared" si="221"/>
        <v>2</v>
      </c>
      <c r="N151" s="81">
        <f t="shared" si="235"/>
        <v>4000</v>
      </c>
      <c r="O151" s="18"/>
      <c r="P151" s="18"/>
      <c r="Q151" s="18"/>
      <c r="R151" s="80">
        <f t="shared" si="222"/>
        <v>0</v>
      </c>
      <c r="S151" s="81">
        <f t="shared" si="236"/>
        <v>0</v>
      </c>
      <c r="T151" s="18"/>
      <c r="U151" s="18"/>
      <c r="V151" s="18"/>
      <c r="W151" s="80">
        <f t="shared" si="223"/>
        <v>0</v>
      </c>
      <c r="X151" s="81">
        <f t="shared" si="237"/>
        <v>0</v>
      </c>
      <c r="Y151" s="467">
        <f t="shared" si="238"/>
        <v>5</v>
      </c>
      <c r="Z151" s="288">
        <v>2000</v>
      </c>
      <c r="AA151" s="220">
        <f t="shared" si="239"/>
        <v>10000</v>
      </c>
      <c r="AB151" s="246" t="s">
        <v>235</v>
      </c>
    </row>
    <row r="152" spans="1:28" ht="30" customHeight="1" outlineLevel="2" x14ac:dyDescent="0.2">
      <c r="A152" s="238">
        <f t="shared" si="137"/>
        <v>120</v>
      </c>
      <c r="B152" s="255" t="s">
        <v>352</v>
      </c>
      <c r="C152" s="79" t="s">
        <v>870</v>
      </c>
      <c r="D152" s="170" t="s">
        <v>41</v>
      </c>
      <c r="E152" s="20"/>
      <c r="F152" s="97"/>
      <c r="G152" s="20"/>
      <c r="H152" s="80">
        <f t="shared" si="240"/>
        <v>0</v>
      </c>
      <c r="I152" s="81">
        <f t="shared" si="234"/>
        <v>0</v>
      </c>
      <c r="J152" s="18"/>
      <c r="K152" s="18"/>
      <c r="L152" s="18">
        <v>17</v>
      </c>
      <c r="M152" s="80">
        <f t="shared" si="221"/>
        <v>17</v>
      </c>
      <c r="N152" s="81">
        <f t="shared" si="235"/>
        <v>935</v>
      </c>
      <c r="O152" s="18"/>
      <c r="P152" s="18"/>
      <c r="Q152" s="18"/>
      <c r="R152" s="80">
        <f t="shared" si="222"/>
        <v>0</v>
      </c>
      <c r="S152" s="81">
        <f t="shared" si="236"/>
        <v>0</v>
      </c>
      <c r="T152" s="18"/>
      <c r="U152" s="18"/>
      <c r="V152" s="18"/>
      <c r="W152" s="80">
        <f t="shared" si="223"/>
        <v>0</v>
      </c>
      <c r="X152" s="81">
        <f t="shared" si="237"/>
        <v>0</v>
      </c>
      <c r="Y152" s="467">
        <f t="shared" si="238"/>
        <v>17</v>
      </c>
      <c r="Z152" s="288">
        <v>55</v>
      </c>
      <c r="AA152" s="220">
        <f t="shared" si="239"/>
        <v>935</v>
      </c>
      <c r="AB152" s="246" t="s">
        <v>235</v>
      </c>
    </row>
    <row r="153" spans="1:28" ht="30" customHeight="1" outlineLevel="2" x14ac:dyDescent="0.2">
      <c r="A153" s="238">
        <f t="shared" si="137"/>
        <v>121</v>
      </c>
      <c r="B153" s="378" t="s">
        <v>353</v>
      </c>
      <c r="C153" s="79" t="s">
        <v>278</v>
      </c>
      <c r="D153" s="170" t="s">
        <v>64</v>
      </c>
      <c r="E153" s="20"/>
      <c r="F153" s="97"/>
      <c r="G153" s="20">
        <v>3</v>
      </c>
      <c r="H153" s="80">
        <f t="shared" si="240"/>
        <v>3</v>
      </c>
      <c r="I153" s="81">
        <f t="shared" si="234"/>
        <v>214.5</v>
      </c>
      <c r="J153" s="18"/>
      <c r="K153" s="18"/>
      <c r="L153" s="18">
        <v>3</v>
      </c>
      <c r="M153" s="80">
        <f t="shared" si="221"/>
        <v>3</v>
      </c>
      <c r="N153" s="81">
        <f t="shared" si="235"/>
        <v>214.5</v>
      </c>
      <c r="O153" s="18"/>
      <c r="P153" s="18"/>
      <c r="Q153" s="18">
        <v>2</v>
      </c>
      <c r="R153" s="80">
        <f t="shared" si="222"/>
        <v>2</v>
      </c>
      <c r="S153" s="81">
        <f t="shared" si="236"/>
        <v>143</v>
      </c>
      <c r="T153" s="18"/>
      <c r="U153" s="18"/>
      <c r="V153" s="18"/>
      <c r="W153" s="80">
        <f t="shared" si="223"/>
        <v>0</v>
      </c>
      <c r="X153" s="81">
        <f t="shared" si="237"/>
        <v>0</v>
      </c>
      <c r="Y153" s="467">
        <f t="shared" si="238"/>
        <v>8</v>
      </c>
      <c r="Z153" s="288">
        <v>71.5</v>
      </c>
      <c r="AA153" s="220">
        <f t="shared" si="239"/>
        <v>572</v>
      </c>
      <c r="AB153" s="246" t="s">
        <v>235</v>
      </c>
    </row>
    <row r="154" spans="1:28" ht="30" customHeight="1" outlineLevel="2" x14ac:dyDescent="0.2">
      <c r="A154" s="238">
        <f t="shared" si="137"/>
        <v>122</v>
      </c>
      <c r="B154" s="255" t="s">
        <v>354</v>
      </c>
      <c r="C154" s="75" t="s">
        <v>586</v>
      </c>
      <c r="D154" s="170" t="s">
        <v>41</v>
      </c>
      <c r="E154" s="91"/>
      <c r="F154" s="18"/>
      <c r="G154" s="18">
        <v>104</v>
      </c>
      <c r="H154" s="84">
        <f t="shared" si="240"/>
        <v>104</v>
      </c>
      <c r="I154" s="85">
        <f>H154*$Z154</f>
        <v>14300</v>
      </c>
      <c r="J154" s="20"/>
      <c r="K154" s="20">
        <v>104</v>
      </c>
      <c r="L154" s="20"/>
      <c r="M154" s="84">
        <f t="shared" si="221"/>
        <v>104</v>
      </c>
      <c r="N154" s="85">
        <f>M154*$Z154</f>
        <v>14300</v>
      </c>
      <c r="O154" s="20"/>
      <c r="P154" s="20">
        <v>104</v>
      </c>
      <c r="Q154" s="20"/>
      <c r="R154" s="84">
        <f t="shared" si="222"/>
        <v>104</v>
      </c>
      <c r="S154" s="85">
        <f>R154*$Z154</f>
        <v>14300</v>
      </c>
      <c r="T154" s="20"/>
      <c r="U154" s="20"/>
      <c r="V154" s="20"/>
      <c r="W154" s="84">
        <f t="shared" si="223"/>
        <v>0</v>
      </c>
      <c r="X154" s="85">
        <f>W154*$Z154</f>
        <v>0</v>
      </c>
      <c r="Y154" s="458">
        <f t="shared" si="238"/>
        <v>312</v>
      </c>
      <c r="Z154" s="293">
        <v>137.5</v>
      </c>
      <c r="AA154" s="218">
        <f t="shared" si="239"/>
        <v>42900</v>
      </c>
      <c r="AB154" s="246" t="s">
        <v>235</v>
      </c>
    </row>
    <row r="155" spans="1:28" ht="30" customHeight="1" outlineLevel="2" x14ac:dyDescent="0.2">
      <c r="A155" s="238">
        <f t="shared" si="137"/>
        <v>123</v>
      </c>
      <c r="B155" s="255" t="s">
        <v>355</v>
      </c>
      <c r="C155" s="75" t="s">
        <v>239</v>
      </c>
      <c r="D155" s="170" t="s">
        <v>41</v>
      </c>
      <c r="E155" s="195"/>
      <c r="F155" s="196"/>
      <c r="G155" s="196">
        <v>4</v>
      </c>
      <c r="H155" s="84">
        <f t="shared" si="240"/>
        <v>4</v>
      </c>
      <c r="I155" s="85">
        <f>H155*$Z155</f>
        <v>550</v>
      </c>
      <c r="J155" s="20"/>
      <c r="K155" s="20">
        <v>4</v>
      </c>
      <c r="L155" s="20"/>
      <c r="M155" s="84">
        <f t="shared" si="221"/>
        <v>4</v>
      </c>
      <c r="N155" s="85">
        <f>M155*$Z155</f>
        <v>550</v>
      </c>
      <c r="O155" s="20"/>
      <c r="P155" s="20">
        <v>4</v>
      </c>
      <c r="Q155" s="20"/>
      <c r="R155" s="84">
        <f t="shared" si="222"/>
        <v>4</v>
      </c>
      <c r="S155" s="85">
        <f>R155*$Z155</f>
        <v>550</v>
      </c>
      <c r="T155" s="20"/>
      <c r="U155" s="20"/>
      <c r="V155" s="20"/>
      <c r="W155" s="84">
        <f t="shared" si="223"/>
        <v>0</v>
      </c>
      <c r="X155" s="85">
        <f>W155*$Z155</f>
        <v>0</v>
      </c>
      <c r="Y155" s="458">
        <f t="shared" si="238"/>
        <v>12</v>
      </c>
      <c r="Z155" s="293">
        <v>137.5</v>
      </c>
      <c r="AA155" s="218">
        <f t="shared" si="239"/>
        <v>1650</v>
      </c>
      <c r="AB155" s="246" t="s">
        <v>235</v>
      </c>
    </row>
    <row r="156" spans="1:28" ht="30" customHeight="1" outlineLevel="2" x14ac:dyDescent="0.2">
      <c r="A156" s="238">
        <f t="shared" si="137"/>
        <v>124</v>
      </c>
      <c r="B156" s="380" t="s">
        <v>356</v>
      </c>
      <c r="C156" s="75" t="s">
        <v>587</v>
      </c>
      <c r="D156" s="170" t="s">
        <v>41</v>
      </c>
      <c r="E156" s="195"/>
      <c r="F156" s="196"/>
      <c r="G156" s="196">
        <v>4</v>
      </c>
      <c r="H156" s="84">
        <f t="shared" si="240"/>
        <v>4</v>
      </c>
      <c r="I156" s="85">
        <f>H156*$Z156</f>
        <v>550</v>
      </c>
      <c r="J156" s="20"/>
      <c r="K156" s="20">
        <v>4</v>
      </c>
      <c r="L156" s="20"/>
      <c r="M156" s="84">
        <f t="shared" si="221"/>
        <v>4</v>
      </c>
      <c r="N156" s="85">
        <f>M156*$Z156</f>
        <v>550</v>
      </c>
      <c r="O156" s="20"/>
      <c r="P156" s="20">
        <v>4</v>
      </c>
      <c r="Q156" s="20"/>
      <c r="R156" s="84">
        <f t="shared" si="222"/>
        <v>4</v>
      </c>
      <c r="S156" s="85">
        <f>R156*$Z156</f>
        <v>550</v>
      </c>
      <c r="T156" s="20"/>
      <c r="U156" s="20"/>
      <c r="V156" s="20"/>
      <c r="W156" s="84">
        <f t="shared" si="223"/>
        <v>0</v>
      </c>
      <c r="X156" s="85">
        <f>W156*$Z156</f>
        <v>0</v>
      </c>
      <c r="Y156" s="458">
        <f t="shared" si="238"/>
        <v>12</v>
      </c>
      <c r="Z156" s="293">
        <v>137.5</v>
      </c>
      <c r="AA156" s="218">
        <f t="shared" si="239"/>
        <v>1650</v>
      </c>
      <c r="AB156" s="246" t="s">
        <v>235</v>
      </c>
    </row>
    <row r="157" spans="1:28" ht="30" customHeight="1" outlineLevel="2" x14ac:dyDescent="0.2">
      <c r="A157" s="238">
        <f t="shared" si="137"/>
        <v>125</v>
      </c>
      <c r="B157" s="378" t="s">
        <v>357</v>
      </c>
      <c r="C157" s="79" t="s">
        <v>873</v>
      </c>
      <c r="D157" s="171" t="s">
        <v>38</v>
      </c>
      <c r="E157" s="91"/>
      <c r="F157" s="18">
        <v>5</v>
      </c>
      <c r="G157" s="18"/>
      <c r="H157" s="99">
        <f t="shared" si="240"/>
        <v>5</v>
      </c>
      <c r="I157" s="100">
        <f>H157*$Z157</f>
        <v>600</v>
      </c>
      <c r="J157" s="92"/>
      <c r="K157" s="92">
        <v>5</v>
      </c>
      <c r="L157" s="92"/>
      <c r="M157" s="99">
        <f t="shared" si="221"/>
        <v>5</v>
      </c>
      <c r="N157" s="100">
        <f>M157*$Z157</f>
        <v>600</v>
      </c>
      <c r="O157" s="92"/>
      <c r="P157" s="92">
        <v>5</v>
      </c>
      <c r="Q157" s="92"/>
      <c r="R157" s="99">
        <f t="shared" si="222"/>
        <v>5</v>
      </c>
      <c r="S157" s="100">
        <f>R157*$Z157</f>
        <v>600</v>
      </c>
      <c r="T157" s="92"/>
      <c r="U157" s="92"/>
      <c r="V157" s="92"/>
      <c r="W157" s="99">
        <f t="shared" si="223"/>
        <v>0</v>
      </c>
      <c r="X157" s="100">
        <f>W157*$Z157</f>
        <v>0</v>
      </c>
      <c r="Y157" s="465">
        <f t="shared" si="238"/>
        <v>15</v>
      </c>
      <c r="Z157" s="295">
        <v>120</v>
      </c>
      <c r="AA157" s="219">
        <f t="shared" si="239"/>
        <v>1800</v>
      </c>
      <c r="AB157" s="247" t="s">
        <v>235</v>
      </c>
    </row>
    <row r="158" spans="1:28" ht="30" customHeight="1" outlineLevel="2" x14ac:dyDescent="0.2">
      <c r="A158" s="238">
        <f t="shared" ref="A158:A201" si="241">A157+1</f>
        <v>126</v>
      </c>
      <c r="B158" s="378" t="s">
        <v>358</v>
      </c>
      <c r="C158" s="79" t="s">
        <v>874</v>
      </c>
      <c r="D158" s="170" t="s">
        <v>65</v>
      </c>
      <c r="E158" s="20"/>
      <c r="F158" s="97">
        <v>22</v>
      </c>
      <c r="G158" s="20"/>
      <c r="H158" s="193">
        <f t="shared" si="240"/>
        <v>22</v>
      </c>
      <c r="I158" s="213">
        <f t="shared" ref="I158:I201" si="242">H158*$Z158</f>
        <v>3993</v>
      </c>
      <c r="J158" s="212"/>
      <c r="K158" s="212">
        <v>22</v>
      </c>
      <c r="L158" s="212"/>
      <c r="M158" s="193">
        <f t="shared" si="221"/>
        <v>22</v>
      </c>
      <c r="N158" s="213">
        <f t="shared" ref="N158:N201" si="243">M158*$Z158</f>
        <v>3993</v>
      </c>
      <c r="O158" s="212"/>
      <c r="P158" s="212">
        <v>22</v>
      </c>
      <c r="Q158" s="212"/>
      <c r="R158" s="193">
        <f t="shared" si="222"/>
        <v>22</v>
      </c>
      <c r="S158" s="213">
        <f t="shared" ref="S158:S201" si="244">R158*$Z158</f>
        <v>3993</v>
      </c>
      <c r="T158" s="212"/>
      <c r="U158" s="212"/>
      <c r="V158" s="212"/>
      <c r="W158" s="193">
        <f t="shared" si="223"/>
        <v>0</v>
      </c>
      <c r="X158" s="213">
        <f t="shared" ref="X158:X201" si="245">W158*$Z158</f>
        <v>0</v>
      </c>
      <c r="Y158" s="469">
        <f t="shared" si="238"/>
        <v>66</v>
      </c>
      <c r="Z158" s="291">
        <v>181.5</v>
      </c>
      <c r="AA158" s="223">
        <f t="shared" si="239"/>
        <v>11979</v>
      </c>
      <c r="AB158" s="246" t="s">
        <v>235</v>
      </c>
    </row>
    <row r="159" spans="1:28" ht="30" customHeight="1" outlineLevel="2" x14ac:dyDescent="0.2">
      <c r="A159" s="238">
        <f t="shared" si="241"/>
        <v>127</v>
      </c>
      <c r="B159" s="255" t="s">
        <v>359</v>
      </c>
      <c r="C159" s="79" t="s">
        <v>875</v>
      </c>
      <c r="D159" s="170" t="s">
        <v>65</v>
      </c>
      <c r="E159" s="20"/>
      <c r="F159" s="97">
        <v>43</v>
      </c>
      <c r="G159" s="20"/>
      <c r="H159" s="193">
        <f t="shared" si="240"/>
        <v>43</v>
      </c>
      <c r="I159" s="213">
        <f t="shared" si="242"/>
        <v>2365</v>
      </c>
      <c r="J159" s="212"/>
      <c r="K159" s="212">
        <v>42</v>
      </c>
      <c r="L159" s="212"/>
      <c r="M159" s="193">
        <f t="shared" si="221"/>
        <v>42</v>
      </c>
      <c r="N159" s="213">
        <f t="shared" si="243"/>
        <v>2310</v>
      </c>
      <c r="O159" s="212"/>
      <c r="P159" s="212">
        <v>42</v>
      </c>
      <c r="Q159" s="212"/>
      <c r="R159" s="193">
        <f t="shared" si="222"/>
        <v>42</v>
      </c>
      <c r="S159" s="213">
        <f t="shared" si="244"/>
        <v>2310</v>
      </c>
      <c r="T159" s="212"/>
      <c r="U159" s="212"/>
      <c r="V159" s="212"/>
      <c r="W159" s="193">
        <f t="shared" si="223"/>
        <v>0</v>
      </c>
      <c r="X159" s="213">
        <f t="shared" si="245"/>
        <v>0</v>
      </c>
      <c r="Y159" s="469">
        <f t="shared" si="238"/>
        <v>127</v>
      </c>
      <c r="Z159" s="291">
        <v>55</v>
      </c>
      <c r="AA159" s="223">
        <f t="shared" si="239"/>
        <v>6985</v>
      </c>
      <c r="AB159" s="246" t="s">
        <v>235</v>
      </c>
    </row>
    <row r="160" spans="1:28" ht="30" customHeight="1" outlineLevel="2" x14ac:dyDescent="0.2">
      <c r="A160" s="238">
        <f t="shared" si="241"/>
        <v>128</v>
      </c>
      <c r="B160" s="378" t="s">
        <v>360</v>
      </c>
      <c r="C160" s="142" t="s">
        <v>876</v>
      </c>
      <c r="D160" s="175" t="s">
        <v>66</v>
      </c>
      <c r="E160" s="93"/>
      <c r="F160" s="93">
        <v>24</v>
      </c>
      <c r="G160" s="93"/>
      <c r="H160" s="82">
        <f t="shared" si="240"/>
        <v>24</v>
      </c>
      <c r="I160" s="83">
        <f t="shared" si="242"/>
        <v>2640</v>
      </c>
      <c r="J160" s="19"/>
      <c r="K160" s="19"/>
      <c r="L160" s="19">
        <v>23</v>
      </c>
      <c r="M160" s="82">
        <f t="shared" si="221"/>
        <v>23</v>
      </c>
      <c r="N160" s="83">
        <f t="shared" si="243"/>
        <v>2530</v>
      </c>
      <c r="O160" s="19"/>
      <c r="P160" s="19"/>
      <c r="Q160" s="19">
        <v>23</v>
      </c>
      <c r="R160" s="82">
        <f t="shared" si="222"/>
        <v>23</v>
      </c>
      <c r="S160" s="83">
        <f t="shared" si="244"/>
        <v>2530</v>
      </c>
      <c r="T160" s="19"/>
      <c r="U160" s="19"/>
      <c r="V160" s="19"/>
      <c r="W160" s="82">
        <f t="shared" si="223"/>
        <v>0</v>
      </c>
      <c r="X160" s="83">
        <f t="shared" si="245"/>
        <v>0</v>
      </c>
      <c r="Y160" s="471">
        <f t="shared" si="238"/>
        <v>70</v>
      </c>
      <c r="Z160" s="289">
        <v>110</v>
      </c>
      <c r="AA160" s="221">
        <f t="shared" si="239"/>
        <v>7700</v>
      </c>
      <c r="AB160" s="248" t="s">
        <v>235</v>
      </c>
    </row>
    <row r="161" spans="1:28" ht="30" customHeight="1" outlineLevel="2" x14ac:dyDescent="0.2">
      <c r="A161" s="238">
        <f t="shared" si="241"/>
        <v>129</v>
      </c>
      <c r="B161" s="378" t="s">
        <v>361</v>
      </c>
      <c r="C161" s="79" t="s">
        <v>329</v>
      </c>
      <c r="D161" s="170" t="s">
        <v>40</v>
      </c>
      <c r="E161" s="20"/>
      <c r="F161" s="20">
        <v>5</v>
      </c>
      <c r="G161" s="20"/>
      <c r="H161" s="80">
        <f t="shared" si="240"/>
        <v>5</v>
      </c>
      <c r="I161" s="81">
        <f t="shared" si="242"/>
        <v>495</v>
      </c>
      <c r="J161" s="18"/>
      <c r="K161" s="18"/>
      <c r="L161" s="18"/>
      <c r="M161" s="80">
        <f t="shared" si="221"/>
        <v>0</v>
      </c>
      <c r="N161" s="81">
        <f t="shared" si="243"/>
        <v>0</v>
      </c>
      <c r="O161" s="18">
        <v>5</v>
      </c>
      <c r="P161" s="18"/>
      <c r="Q161" s="18"/>
      <c r="R161" s="80">
        <f t="shared" si="222"/>
        <v>5</v>
      </c>
      <c r="S161" s="81">
        <f t="shared" si="244"/>
        <v>495</v>
      </c>
      <c r="T161" s="18"/>
      <c r="U161" s="18"/>
      <c r="V161" s="18"/>
      <c r="W161" s="80">
        <f t="shared" si="223"/>
        <v>0</v>
      </c>
      <c r="X161" s="81">
        <f t="shared" si="245"/>
        <v>0</v>
      </c>
      <c r="Y161" s="467">
        <f t="shared" si="238"/>
        <v>10</v>
      </c>
      <c r="Z161" s="288">
        <v>99</v>
      </c>
      <c r="AA161" s="220">
        <f t="shared" si="239"/>
        <v>990</v>
      </c>
      <c r="AB161" s="246" t="s">
        <v>235</v>
      </c>
    </row>
    <row r="162" spans="1:28" ht="30" customHeight="1" outlineLevel="2" x14ac:dyDescent="0.2">
      <c r="A162" s="238">
        <f t="shared" si="241"/>
        <v>130</v>
      </c>
      <c r="B162" s="255" t="s">
        <v>362</v>
      </c>
      <c r="C162" s="79" t="s">
        <v>877</v>
      </c>
      <c r="D162" s="170" t="s">
        <v>40</v>
      </c>
      <c r="E162" s="20"/>
      <c r="F162" s="20">
        <v>2</v>
      </c>
      <c r="G162" s="20"/>
      <c r="H162" s="80">
        <f t="shared" si="240"/>
        <v>2</v>
      </c>
      <c r="I162" s="81">
        <f t="shared" si="242"/>
        <v>198</v>
      </c>
      <c r="J162" s="18"/>
      <c r="K162" s="18"/>
      <c r="L162" s="18"/>
      <c r="M162" s="80">
        <f t="shared" si="221"/>
        <v>0</v>
      </c>
      <c r="N162" s="81">
        <f t="shared" si="243"/>
        <v>0</v>
      </c>
      <c r="O162" s="18">
        <v>2</v>
      </c>
      <c r="P162" s="18"/>
      <c r="Q162" s="18"/>
      <c r="R162" s="80">
        <f t="shared" si="222"/>
        <v>2</v>
      </c>
      <c r="S162" s="81">
        <f t="shared" si="244"/>
        <v>198</v>
      </c>
      <c r="T162" s="18"/>
      <c r="U162" s="18"/>
      <c r="V162" s="18"/>
      <c r="W162" s="80">
        <f t="shared" si="223"/>
        <v>0</v>
      </c>
      <c r="X162" s="81">
        <f t="shared" si="245"/>
        <v>0</v>
      </c>
      <c r="Y162" s="467">
        <f t="shared" si="238"/>
        <v>4</v>
      </c>
      <c r="Z162" s="288">
        <v>99</v>
      </c>
      <c r="AA162" s="220">
        <f t="shared" si="239"/>
        <v>396</v>
      </c>
      <c r="AB162" s="246" t="s">
        <v>235</v>
      </c>
    </row>
    <row r="163" spans="1:28" ht="30" customHeight="1" outlineLevel="2" x14ac:dyDescent="0.2">
      <c r="A163" s="238">
        <f t="shared" si="241"/>
        <v>131</v>
      </c>
      <c r="B163" s="255" t="s">
        <v>363</v>
      </c>
      <c r="C163" s="79" t="s">
        <v>305</v>
      </c>
      <c r="D163" s="170" t="s">
        <v>66</v>
      </c>
      <c r="E163" s="20"/>
      <c r="F163" s="20">
        <v>26</v>
      </c>
      <c r="G163" s="20"/>
      <c r="H163" s="80">
        <f t="shared" si="240"/>
        <v>26</v>
      </c>
      <c r="I163" s="81">
        <f t="shared" si="242"/>
        <v>2574</v>
      </c>
      <c r="J163" s="18"/>
      <c r="K163" s="18"/>
      <c r="L163" s="18">
        <v>26</v>
      </c>
      <c r="M163" s="80">
        <f t="shared" si="221"/>
        <v>26</v>
      </c>
      <c r="N163" s="81">
        <f t="shared" si="243"/>
        <v>2574</v>
      </c>
      <c r="O163" s="18"/>
      <c r="P163" s="18"/>
      <c r="Q163" s="18">
        <v>25</v>
      </c>
      <c r="R163" s="80">
        <f t="shared" si="222"/>
        <v>25</v>
      </c>
      <c r="S163" s="81">
        <f t="shared" si="244"/>
        <v>2475</v>
      </c>
      <c r="T163" s="18"/>
      <c r="U163" s="18"/>
      <c r="V163" s="18"/>
      <c r="W163" s="80">
        <f t="shared" si="223"/>
        <v>0</v>
      </c>
      <c r="X163" s="81">
        <f t="shared" si="245"/>
        <v>0</v>
      </c>
      <c r="Y163" s="467">
        <f t="shared" si="238"/>
        <v>77</v>
      </c>
      <c r="Z163" s="288">
        <v>99</v>
      </c>
      <c r="AA163" s="220">
        <f t="shared" si="239"/>
        <v>7623</v>
      </c>
      <c r="AB163" s="246" t="s">
        <v>235</v>
      </c>
    </row>
    <row r="164" spans="1:28" ht="30" customHeight="1" outlineLevel="2" x14ac:dyDescent="0.2">
      <c r="A164" s="238">
        <f t="shared" si="241"/>
        <v>132</v>
      </c>
      <c r="B164" s="378" t="s">
        <v>364</v>
      </c>
      <c r="C164" s="79" t="s">
        <v>240</v>
      </c>
      <c r="D164" s="170" t="s">
        <v>40</v>
      </c>
      <c r="E164" s="20"/>
      <c r="F164" s="20">
        <v>20</v>
      </c>
      <c r="G164" s="20"/>
      <c r="H164" s="80">
        <f t="shared" si="240"/>
        <v>20</v>
      </c>
      <c r="I164" s="81">
        <f t="shared" si="242"/>
        <v>1760</v>
      </c>
      <c r="J164" s="18"/>
      <c r="K164" s="18"/>
      <c r="L164" s="18">
        <v>20</v>
      </c>
      <c r="M164" s="80">
        <f t="shared" si="221"/>
        <v>20</v>
      </c>
      <c r="N164" s="81">
        <f t="shared" si="243"/>
        <v>1760</v>
      </c>
      <c r="O164" s="18"/>
      <c r="P164" s="18"/>
      <c r="Q164" s="18">
        <v>20</v>
      </c>
      <c r="R164" s="80">
        <f t="shared" si="222"/>
        <v>20</v>
      </c>
      <c r="S164" s="81">
        <f t="shared" si="244"/>
        <v>1760</v>
      </c>
      <c r="T164" s="18"/>
      <c r="U164" s="18"/>
      <c r="V164" s="18"/>
      <c r="W164" s="80">
        <f t="shared" si="223"/>
        <v>0</v>
      </c>
      <c r="X164" s="81">
        <f t="shared" si="245"/>
        <v>0</v>
      </c>
      <c r="Y164" s="467">
        <f t="shared" si="238"/>
        <v>60</v>
      </c>
      <c r="Z164" s="288">
        <v>88</v>
      </c>
      <c r="AA164" s="220">
        <f t="shared" si="239"/>
        <v>5280</v>
      </c>
      <c r="AB164" s="246" t="s">
        <v>235</v>
      </c>
    </row>
    <row r="165" spans="1:28" ht="30" customHeight="1" outlineLevel="2" x14ac:dyDescent="0.2">
      <c r="A165" s="238">
        <f t="shared" si="241"/>
        <v>133</v>
      </c>
      <c r="B165" s="378" t="s">
        <v>365</v>
      </c>
      <c r="C165" s="79" t="s">
        <v>878</v>
      </c>
      <c r="D165" s="170" t="s">
        <v>35</v>
      </c>
      <c r="E165" s="20"/>
      <c r="F165" s="97"/>
      <c r="G165" s="20">
        <v>2</v>
      </c>
      <c r="H165" s="193">
        <f t="shared" si="240"/>
        <v>2</v>
      </c>
      <c r="I165" s="213">
        <f t="shared" si="242"/>
        <v>140</v>
      </c>
      <c r="J165" s="212">
        <v>2</v>
      </c>
      <c r="K165" s="212"/>
      <c r="L165" s="212"/>
      <c r="M165" s="193">
        <f t="shared" si="221"/>
        <v>2</v>
      </c>
      <c r="N165" s="213">
        <f t="shared" si="243"/>
        <v>140</v>
      </c>
      <c r="O165" s="212"/>
      <c r="P165" s="212"/>
      <c r="Q165" s="212">
        <v>4</v>
      </c>
      <c r="R165" s="193">
        <f t="shared" si="222"/>
        <v>4</v>
      </c>
      <c r="S165" s="213">
        <f t="shared" si="244"/>
        <v>280</v>
      </c>
      <c r="T165" s="212"/>
      <c r="U165" s="212"/>
      <c r="V165" s="212"/>
      <c r="W165" s="193">
        <f t="shared" si="223"/>
        <v>0</v>
      </c>
      <c r="X165" s="213">
        <f t="shared" si="245"/>
        <v>0</v>
      </c>
      <c r="Y165" s="469">
        <f t="shared" si="238"/>
        <v>8</v>
      </c>
      <c r="Z165" s="291">
        <v>70</v>
      </c>
      <c r="AA165" s="223">
        <f t="shared" si="239"/>
        <v>560</v>
      </c>
      <c r="AB165" s="246" t="s">
        <v>235</v>
      </c>
    </row>
    <row r="166" spans="1:28" ht="30" customHeight="1" outlineLevel="2" x14ac:dyDescent="0.2">
      <c r="A166" s="238">
        <f t="shared" si="241"/>
        <v>134</v>
      </c>
      <c r="B166" s="378" t="s">
        <v>366</v>
      </c>
      <c r="C166" s="79" t="s">
        <v>879</v>
      </c>
      <c r="D166" s="170" t="s">
        <v>35</v>
      </c>
      <c r="E166" s="20"/>
      <c r="F166" s="97"/>
      <c r="G166" s="20"/>
      <c r="H166" s="193">
        <f t="shared" si="240"/>
        <v>0</v>
      </c>
      <c r="I166" s="213">
        <f t="shared" si="242"/>
        <v>0</v>
      </c>
      <c r="J166" s="212">
        <v>1</v>
      </c>
      <c r="K166" s="212"/>
      <c r="L166" s="212"/>
      <c r="M166" s="193">
        <f t="shared" si="221"/>
        <v>1</v>
      </c>
      <c r="N166" s="213">
        <f t="shared" si="243"/>
        <v>132</v>
      </c>
      <c r="O166" s="212"/>
      <c r="P166" s="212"/>
      <c r="Q166" s="212">
        <v>1</v>
      </c>
      <c r="R166" s="193">
        <f t="shared" si="222"/>
        <v>1</v>
      </c>
      <c r="S166" s="213">
        <f t="shared" si="244"/>
        <v>132</v>
      </c>
      <c r="T166" s="212"/>
      <c r="U166" s="212"/>
      <c r="V166" s="212"/>
      <c r="W166" s="193">
        <f t="shared" si="223"/>
        <v>0</v>
      </c>
      <c r="X166" s="213">
        <f t="shared" si="245"/>
        <v>0</v>
      </c>
      <c r="Y166" s="469">
        <f t="shared" si="238"/>
        <v>2</v>
      </c>
      <c r="Z166" s="291">
        <v>132</v>
      </c>
      <c r="AA166" s="223">
        <f t="shared" si="239"/>
        <v>264</v>
      </c>
      <c r="AB166" s="246" t="s">
        <v>235</v>
      </c>
    </row>
    <row r="167" spans="1:28" ht="30" customHeight="1" outlineLevel="2" x14ac:dyDescent="0.2">
      <c r="A167" s="238">
        <f t="shared" si="241"/>
        <v>135</v>
      </c>
      <c r="B167" s="255" t="s">
        <v>367</v>
      </c>
      <c r="C167" s="79" t="s">
        <v>880</v>
      </c>
      <c r="D167" s="170" t="s">
        <v>588</v>
      </c>
      <c r="E167" s="20"/>
      <c r="F167" s="97">
        <v>12</v>
      </c>
      <c r="G167" s="20"/>
      <c r="H167" s="80">
        <f t="shared" si="240"/>
        <v>12</v>
      </c>
      <c r="I167" s="81">
        <f t="shared" si="242"/>
        <v>792</v>
      </c>
      <c r="J167" s="18">
        <v>12</v>
      </c>
      <c r="K167" s="18"/>
      <c r="L167" s="18"/>
      <c r="M167" s="80">
        <f t="shared" si="221"/>
        <v>12</v>
      </c>
      <c r="N167" s="81">
        <f t="shared" si="243"/>
        <v>792</v>
      </c>
      <c r="O167" s="18">
        <v>12</v>
      </c>
      <c r="P167" s="18"/>
      <c r="Q167" s="18"/>
      <c r="R167" s="80">
        <f t="shared" si="222"/>
        <v>12</v>
      </c>
      <c r="S167" s="81">
        <f t="shared" si="244"/>
        <v>792</v>
      </c>
      <c r="T167" s="18"/>
      <c r="U167" s="18"/>
      <c r="V167" s="18"/>
      <c r="W167" s="80">
        <f t="shared" si="223"/>
        <v>0</v>
      </c>
      <c r="X167" s="81">
        <f t="shared" si="245"/>
        <v>0</v>
      </c>
      <c r="Y167" s="467">
        <f t="shared" si="238"/>
        <v>36</v>
      </c>
      <c r="Z167" s="288">
        <v>66</v>
      </c>
      <c r="AA167" s="220">
        <f t="shared" si="239"/>
        <v>2376</v>
      </c>
      <c r="AB167" s="246" t="s">
        <v>235</v>
      </c>
    </row>
    <row r="168" spans="1:28" ht="30" customHeight="1" outlineLevel="2" x14ac:dyDescent="0.2">
      <c r="A168" s="238">
        <f t="shared" si="241"/>
        <v>136</v>
      </c>
      <c r="B168" s="255" t="s">
        <v>368</v>
      </c>
      <c r="C168" s="79" t="s">
        <v>881</v>
      </c>
      <c r="D168" s="170" t="s">
        <v>41</v>
      </c>
      <c r="E168" s="20"/>
      <c r="F168" s="97">
        <v>10</v>
      </c>
      <c r="G168" s="20"/>
      <c r="H168" s="80">
        <f t="shared" si="240"/>
        <v>10</v>
      </c>
      <c r="I168" s="81">
        <f t="shared" si="242"/>
        <v>880</v>
      </c>
      <c r="J168" s="18">
        <v>10</v>
      </c>
      <c r="K168" s="18"/>
      <c r="L168" s="18"/>
      <c r="M168" s="80">
        <f t="shared" si="221"/>
        <v>10</v>
      </c>
      <c r="N168" s="81">
        <f t="shared" si="243"/>
        <v>880</v>
      </c>
      <c r="O168" s="18">
        <v>9</v>
      </c>
      <c r="P168" s="18"/>
      <c r="Q168" s="18"/>
      <c r="R168" s="80">
        <f t="shared" si="222"/>
        <v>9</v>
      </c>
      <c r="S168" s="81">
        <f t="shared" si="244"/>
        <v>792</v>
      </c>
      <c r="T168" s="18"/>
      <c r="U168" s="18"/>
      <c r="V168" s="18"/>
      <c r="W168" s="80">
        <f t="shared" si="223"/>
        <v>0</v>
      </c>
      <c r="X168" s="81">
        <f t="shared" si="245"/>
        <v>0</v>
      </c>
      <c r="Y168" s="467">
        <f t="shared" si="238"/>
        <v>29</v>
      </c>
      <c r="Z168" s="288">
        <v>88</v>
      </c>
      <c r="AA168" s="220">
        <f t="shared" si="239"/>
        <v>2552</v>
      </c>
      <c r="AB168" s="246" t="s">
        <v>235</v>
      </c>
    </row>
    <row r="169" spans="1:28" ht="30" customHeight="1" outlineLevel="2" x14ac:dyDescent="0.2">
      <c r="A169" s="238">
        <f t="shared" si="241"/>
        <v>137</v>
      </c>
      <c r="B169" s="255" t="s">
        <v>369</v>
      </c>
      <c r="C169" s="79" t="s">
        <v>882</v>
      </c>
      <c r="D169" s="170" t="s">
        <v>41</v>
      </c>
      <c r="E169" s="20"/>
      <c r="F169" s="97"/>
      <c r="G169" s="20">
        <v>2</v>
      </c>
      <c r="H169" s="80">
        <f t="shared" si="240"/>
        <v>2</v>
      </c>
      <c r="I169" s="81">
        <f t="shared" si="242"/>
        <v>103.5</v>
      </c>
      <c r="J169" s="18"/>
      <c r="K169" s="18">
        <v>2</v>
      </c>
      <c r="L169" s="18"/>
      <c r="M169" s="80">
        <f t="shared" si="221"/>
        <v>2</v>
      </c>
      <c r="N169" s="81">
        <f t="shared" si="243"/>
        <v>103.5</v>
      </c>
      <c r="O169" s="18"/>
      <c r="P169" s="18">
        <v>2</v>
      </c>
      <c r="Q169" s="18"/>
      <c r="R169" s="80">
        <f t="shared" si="222"/>
        <v>2</v>
      </c>
      <c r="S169" s="81">
        <f t="shared" si="244"/>
        <v>103.5</v>
      </c>
      <c r="T169" s="18"/>
      <c r="U169" s="18"/>
      <c r="V169" s="18"/>
      <c r="W169" s="80">
        <f t="shared" si="223"/>
        <v>0</v>
      </c>
      <c r="X169" s="81">
        <f t="shared" si="245"/>
        <v>0</v>
      </c>
      <c r="Y169" s="467">
        <f t="shared" si="238"/>
        <v>6</v>
      </c>
      <c r="Z169" s="288">
        <v>51.75</v>
      </c>
      <c r="AA169" s="220">
        <f t="shared" si="239"/>
        <v>310.5</v>
      </c>
      <c r="AB169" s="246" t="s">
        <v>235</v>
      </c>
    </row>
    <row r="170" spans="1:28" ht="30" customHeight="1" outlineLevel="2" x14ac:dyDescent="0.2">
      <c r="A170" s="238">
        <f t="shared" si="241"/>
        <v>138</v>
      </c>
      <c r="B170" s="255" t="s">
        <v>370</v>
      </c>
      <c r="C170" s="79" t="s">
        <v>883</v>
      </c>
      <c r="D170" s="170" t="s">
        <v>41</v>
      </c>
      <c r="E170" s="20"/>
      <c r="F170" s="97"/>
      <c r="G170" s="20">
        <v>2</v>
      </c>
      <c r="H170" s="80">
        <f t="shared" si="240"/>
        <v>2</v>
      </c>
      <c r="I170" s="81">
        <f t="shared" si="242"/>
        <v>103.5</v>
      </c>
      <c r="J170" s="18"/>
      <c r="K170" s="18">
        <v>2</v>
      </c>
      <c r="L170" s="18"/>
      <c r="M170" s="80">
        <f t="shared" si="221"/>
        <v>2</v>
      </c>
      <c r="N170" s="81">
        <f t="shared" si="243"/>
        <v>103.5</v>
      </c>
      <c r="O170" s="18"/>
      <c r="P170" s="18">
        <v>2</v>
      </c>
      <c r="Q170" s="18"/>
      <c r="R170" s="80">
        <f t="shared" si="222"/>
        <v>2</v>
      </c>
      <c r="S170" s="81">
        <f t="shared" si="244"/>
        <v>103.5</v>
      </c>
      <c r="T170" s="18"/>
      <c r="U170" s="18"/>
      <c r="V170" s="18"/>
      <c r="W170" s="80">
        <f t="shared" si="223"/>
        <v>0</v>
      </c>
      <c r="X170" s="81">
        <f t="shared" si="245"/>
        <v>0</v>
      </c>
      <c r="Y170" s="467">
        <f t="shared" si="238"/>
        <v>6</v>
      </c>
      <c r="Z170" s="288">
        <v>51.75</v>
      </c>
      <c r="AA170" s="220">
        <f t="shared" si="239"/>
        <v>310.5</v>
      </c>
      <c r="AB170" s="246" t="s">
        <v>235</v>
      </c>
    </row>
    <row r="171" spans="1:28" ht="30" customHeight="1" outlineLevel="2" x14ac:dyDescent="0.2">
      <c r="A171" s="238">
        <f t="shared" si="241"/>
        <v>139</v>
      </c>
      <c r="B171" s="378" t="s">
        <v>371</v>
      </c>
      <c r="C171" s="79" t="s">
        <v>241</v>
      </c>
      <c r="D171" s="170" t="s">
        <v>42</v>
      </c>
      <c r="E171" s="20"/>
      <c r="F171" s="97">
        <v>7</v>
      </c>
      <c r="G171" s="20"/>
      <c r="H171" s="80">
        <f t="shared" si="240"/>
        <v>7</v>
      </c>
      <c r="I171" s="81">
        <f t="shared" si="242"/>
        <v>731.5</v>
      </c>
      <c r="J171" s="18"/>
      <c r="K171" s="18">
        <v>7</v>
      </c>
      <c r="L171" s="18"/>
      <c r="M171" s="80">
        <f t="shared" si="221"/>
        <v>7</v>
      </c>
      <c r="N171" s="81">
        <f t="shared" si="243"/>
        <v>731.5</v>
      </c>
      <c r="O171" s="18"/>
      <c r="P171" s="18">
        <v>6</v>
      </c>
      <c r="Q171" s="18"/>
      <c r="R171" s="80">
        <f t="shared" si="222"/>
        <v>6</v>
      </c>
      <c r="S171" s="81">
        <f t="shared" si="244"/>
        <v>627</v>
      </c>
      <c r="T171" s="18"/>
      <c r="U171" s="18"/>
      <c r="V171" s="18"/>
      <c r="W171" s="80">
        <f t="shared" si="223"/>
        <v>0</v>
      </c>
      <c r="X171" s="81">
        <f t="shared" si="245"/>
        <v>0</v>
      </c>
      <c r="Y171" s="467">
        <f t="shared" si="238"/>
        <v>20</v>
      </c>
      <c r="Z171" s="288">
        <v>104.5</v>
      </c>
      <c r="AA171" s="220">
        <f t="shared" si="239"/>
        <v>2090</v>
      </c>
      <c r="AB171" s="246" t="s">
        <v>235</v>
      </c>
    </row>
    <row r="172" spans="1:28" ht="30" customHeight="1" outlineLevel="2" x14ac:dyDescent="0.2">
      <c r="A172" s="238">
        <f t="shared" si="241"/>
        <v>140</v>
      </c>
      <c r="B172" s="255" t="s">
        <v>372</v>
      </c>
      <c r="C172" s="79" t="s">
        <v>330</v>
      </c>
      <c r="D172" s="170" t="s">
        <v>71</v>
      </c>
      <c r="E172" s="20"/>
      <c r="F172" s="97"/>
      <c r="G172" s="20"/>
      <c r="H172" s="80">
        <f t="shared" si="240"/>
        <v>0</v>
      </c>
      <c r="I172" s="81">
        <f t="shared" si="242"/>
        <v>0</v>
      </c>
      <c r="J172" s="18">
        <v>2</v>
      </c>
      <c r="K172" s="18"/>
      <c r="L172" s="18"/>
      <c r="M172" s="80">
        <f t="shared" si="221"/>
        <v>2</v>
      </c>
      <c r="N172" s="81">
        <f t="shared" si="243"/>
        <v>77</v>
      </c>
      <c r="O172" s="18"/>
      <c r="P172" s="18"/>
      <c r="Q172" s="18"/>
      <c r="R172" s="80">
        <f t="shared" si="222"/>
        <v>0</v>
      </c>
      <c r="S172" s="81">
        <f t="shared" si="244"/>
        <v>0</v>
      </c>
      <c r="T172" s="18"/>
      <c r="U172" s="18"/>
      <c r="V172" s="18"/>
      <c r="W172" s="80">
        <f t="shared" si="223"/>
        <v>0</v>
      </c>
      <c r="X172" s="81">
        <f t="shared" si="245"/>
        <v>0</v>
      </c>
      <c r="Y172" s="467">
        <f t="shared" si="238"/>
        <v>2</v>
      </c>
      <c r="Z172" s="288">
        <v>38.5</v>
      </c>
      <c r="AA172" s="220">
        <f t="shared" si="239"/>
        <v>77</v>
      </c>
      <c r="AB172" s="246" t="s">
        <v>235</v>
      </c>
    </row>
    <row r="173" spans="1:28" ht="30" customHeight="1" outlineLevel="2" x14ac:dyDescent="0.2">
      <c r="A173" s="238">
        <f t="shared" si="241"/>
        <v>141</v>
      </c>
      <c r="B173" s="255" t="s">
        <v>373</v>
      </c>
      <c r="C173" s="79" t="s">
        <v>884</v>
      </c>
      <c r="D173" s="170" t="s">
        <v>41</v>
      </c>
      <c r="E173" s="20"/>
      <c r="F173" s="97"/>
      <c r="G173" s="20"/>
      <c r="H173" s="80">
        <f t="shared" si="240"/>
        <v>0</v>
      </c>
      <c r="I173" s="81">
        <f t="shared" si="242"/>
        <v>0</v>
      </c>
      <c r="J173" s="18">
        <v>5</v>
      </c>
      <c r="K173" s="18"/>
      <c r="L173" s="18"/>
      <c r="M173" s="80">
        <f t="shared" si="221"/>
        <v>5</v>
      </c>
      <c r="N173" s="81">
        <f t="shared" si="243"/>
        <v>522.5</v>
      </c>
      <c r="O173" s="18"/>
      <c r="P173" s="18"/>
      <c r="Q173" s="18"/>
      <c r="R173" s="80">
        <f t="shared" si="222"/>
        <v>0</v>
      </c>
      <c r="S173" s="81">
        <f t="shared" si="244"/>
        <v>0</v>
      </c>
      <c r="T173" s="18"/>
      <c r="U173" s="18"/>
      <c r="V173" s="18"/>
      <c r="W173" s="80">
        <f t="shared" si="223"/>
        <v>0</v>
      </c>
      <c r="X173" s="81">
        <f t="shared" si="245"/>
        <v>0</v>
      </c>
      <c r="Y173" s="467">
        <f t="shared" si="238"/>
        <v>5</v>
      </c>
      <c r="Z173" s="288">
        <v>104.5</v>
      </c>
      <c r="AA173" s="220">
        <f t="shared" si="239"/>
        <v>522.5</v>
      </c>
      <c r="AB173" s="246" t="s">
        <v>235</v>
      </c>
    </row>
    <row r="174" spans="1:28" ht="30" customHeight="1" outlineLevel="2" x14ac:dyDescent="0.2">
      <c r="A174" s="238">
        <f t="shared" si="241"/>
        <v>142</v>
      </c>
      <c r="B174" s="255" t="s">
        <v>374</v>
      </c>
      <c r="C174" s="79" t="s">
        <v>885</v>
      </c>
      <c r="D174" s="170" t="s">
        <v>41</v>
      </c>
      <c r="E174" s="20"/>
      <c r="F174" s="97"/>
      <c r="G174" s="20"/>
      <c r="H174" s="80">
        <f t="shared" si="240"/>
        <v>0</v>
      </c>
      <c r="I174" s="81">
        <f t="shared" si="242"/>
        <v>0</v>
      </c>
      <c r="J174" s="18">
        <v>6</v>
      </c>
      <c r="K174" s="18"/>
      <c r="L174" s="18"/>
      <c r="M174" s="80">
        <f t="shared" si="221"/>
        <v>6</v>
      </c>
      <c r="N174" s="81">
        <f t="shared" si="243"/>
        <v>132</v>
      </c>
      <c r="O174" s="18"/>
      <c r="P174" s="18"/>
      <c r="Q174" s="18"/>
      <c r="R174" s="80">
        <f t="shared" si="222"/>
        <v>0</v>
      </c>
      <c r="S174" s="81">
        <f t="shared" si="244"/>
        <v>0</v>
      </c>
      <c r="T174" s="18"/>
      <c r="U174" s="18"/>
      <c r="V174" s="18"/>
      <c r="W174" s="80">
        <f t="shared" si="223"/>
        <v>0</v>
      </c>
      <c r="X174" s="81">
        <f t="shared" si="245"/>
        <v>0</v>
      </c>
      <c r="Y174" s="467">
        <f t="shared" si="238"/>
        <v>6</v>
      </c>
      <c r="Z174" s="288">
        <v>22</v>
      </c>
      <c r="AA174" s="220">
        <f t="shared" si="239"/>
        <v>132</v>
      </c>
      <c r="AB174" s="246" t="s">
        <v>235</v>
      </c>
    </row>
    <row r="175" spans="1:28" ht="30" customHeight="1" outlineLevel="2" x14ac:dyDescent="0.2">
      <c r="A175" s="238">
        <f t="shared" si="241"/>
        <v>143</v>
      </c>
      <c r="B175" s="378" t="s">
        <v>375</v>
      </c>
      <c r="C175" s="79" t="s">
        <v>242</v>
      </c>
      <c r="D175" s="170" t="s">
        <v>41</v>
      </c>
      <c r="E175" s="20"/>
      <c r="F175" s="97"/>
      <c r="G175" s="20">
        <v>48</v>
      </c>
      <c r="H175" s="80">
        <f t="shared" si="240"/>
        <v>48</v>
      </c>
      <c r="I175" s="81">
        <f t="shared" si="242"/>
        <v>5016</v>
      </c>
      <c r="J175" s="18"/>
      <c r="K175" s="18">
        <v>47</v>
      </c>
      <c r="L175" s="18"/>
      <c r="M175" s="80">
        <f t="shared" si="221"/>
        <v>47</v>
      </c>
      <c r="N175" s="81">
        <f t="shared" si="243"/>
        <v>4911.5</v>
      </c>
      <c r="O175" s="18"/>
      <c r="P175" s="18">
        <v>47</v>
      </c>
      <c r="Q175" s="18"/>
      <c r="R175" s="80">
        <f t="shared" si="222"/>
        <v>47</v>
      </c>
      <c r="S175" s="81">
        <f t="shared" si="244"/>
        <v>4911.5</v>
      </c>
      <c r="T175" s="18"/>
      <c r="U175" s="18"/>
      <c r="V175" s="18"/>
      <c r="W175" s="80">
        <f t="shared" si="223"/>
        <v>0</v>
      </c>
      <c r="X175" s="81">
        <f t="shared" si="245"/>
        <v>0</v>
      </c>
      <c r="Y175" s="467">
        <f t="shared" si="238"/>
        <v>142</v>
      </c>
      <c r="Z175" s="288">
        <v>104.5</v>
      </c>
      <c r="AA175" s="220">
        <f t="shared" si="239"/>
        <v>14839</v>
      </c>
      <c r="AB175" s="246" t="s">
        <v>235</v>
      </c>
    </row>
    <row r="176" spans="1:28" ht="30" customHeight="1" outlineLevel="2" x14ac:dyDescent="0.2">
      <c r="A176" s="238">
        <f t="shared" si="241"/>
        <v>144</v>
      </c>
      <c r="B176" s="378" t="s">
        <v>376</v>
      </c>
      <c r="C176" s="79" t="s">
        <v>886</v>
      </c>
      <c r="D176" s="170" t="s">
        <v>41</v>
      </c>
      <c r="E176" s="20"/>
      <c r="F176" s="97">
        <v>350</v>
      </c>
      <c r="G176" s="20"/>
      <c r="H176" s="80">
        <f t="shared" si="240"/>
        <v>350</v>
      </c>
      <c r="I176" s="81">
        <f t="shared" si="242"/>
        <v>13475</v>
      </c>
      <c r="J176" s="18"/>
      <c r="K176" s="18">
        <v>350</v>
      </c>
      <c r="L176" s="18"/>
      <c r="M176" s="80">
        <f t="shared" si="221"/>
        <v>350</v>
      </c>
      <c r="N176" s="81">
        <f t="shared" si="243"/>
        <v>13475</v>
      </c>
      <c r="O176" s="18"/>
      <c r="P176" s="18">
        <v>345</v>
      </c>
      <c r="Q176" s="18"/>
      <c r="R176" s="80">
        <f t="shared" si="222"/>
        <v>345</v>
      </c>
      <c r="S176" s="81">
        <f t="shared" si="244"/>
        <v>13282.5</v>
      </c>
      <c r="T176" s="18"/>
      <c r="U176" s="18"/>
      <c r="V176" s="18"/>
      <c r="W176" s="80">
        <f t="shared" si="223"/>
        <v>0</v>
      </c>
      <c r="X176" s="81">
        <f t="shared" si="245"/>
        <v>0</v>
      </c>
      <c r="Y176" s="467">
        <f t="shared" si="238"/>
        <v>1045</v>
      </c>
      <c r="Z176" s="288">
        <v>38.5</v>
      </c>
      <c r="AA176" s="220">
        <f t="shared" si="239"/>
        <v>40232.5</v>
      </c>
      <c r="AB176" s="246" t="s">
        <v>235</v>
      </c>
    </row>
    <row r="177" spans="1:28" ht="30" customHeight="1" outlineLevel="2" x14ac:dyDescent="0.2">
      <c r="A177" s="238">
        <f t="shared" si="241"/>
        <v>145</v>
      </c>
      <c r="B177" s="378" t="s">
        <v>377</v>
      </c>
      <c r="C177" s="79" t="s">
        <v>887</v>
      </c>
      <c r="D177" s="170" t="s">
        <v>41</v>
      </c>
      <c r="E177" s="20"/>
      <c r="F177" s="97">
        <v>296</v>
      </c>
      <c r="G177" s="20"/>
      <c r="H177" s="80">
        <f t="shared" si="240"/>
        <v>296</v>
      </c>
      <c r="I177" s="81">
        <f t="shared" si="242"/>
        <v>6512</v>
      </c>
      <c r="J177" s="18"/>
      <c r="K177" s="18">
        <v>296</v>
      </c>
      <c r="L177" s="18"/>
      <c r="M177" s="80">
        <f t="shared" si="221"/>
        <v>296</v>
      </c>
      <c r="N177" s="81">
        <f t="shared" si="243"/>
        <v>6512</v>
      </c>
      <c r="O177" s="18"/>
      <c r="P177" s="18">
        <v>296</v>
      </c>
      <c r="Q177" s="18"/>
      <c r="R177" s="80">
        <f t="shared" si="222"/>
        <v>296</v>
      </c>
      <c r="S177" s="81">
        <f t="shared" si="244"/>
        <v>6512</v>
      </c>
      <c r="T177" s="18"/>
      <c r="U177" s="18"/>
      <c r="V177" s="18"/>
      <c r="W177" s="80">
        <f t="shared" si="223"/>
        <v>0</v>
      </c>
      <c r="X177" s="81">
        <f t="shared" si="245"/>
        <v>0</v>
      </c>
      <c r="Y177" s="467">
        <f t="shared" si="238"/>
        <v>888</v>
      </c>
      <c r="Z177" s="288">
        <v>22</v>
      </c>
      <c r="AA177" s="220">
        <f t="shared" si="239"/>
        <v>19536</v>
      </c>
      <c r="AB177" s="246" t="s">
        <v>235</v>
      </c>
    </row>
    <row r="178" spans="1:28" ht="30" customHeight="1" outlineLevel="2" x14ac:dyDescent="0.2">
      <c r="A178" s="251">
        <f t="shared" si="241"/>
        <v>146</v>
      </c>
      <c r="B178" s="255" t="s">
        <v>378</v>
      </c>
      <c r="C178" s="79" t="s">
        <v>589</v>
      </c>
      <c r="D178" s="170" t="s">
        <v>38</v>
      </c>
      <c r="E178" s="20"/>
      <c r="F178" s="97"/>
      <c r="G178" s="20">
        <v>1</v>
      </c>
      <c r="H178" s="197">
        <f t="shared" si="240"/>
        <v>1</v>
      </c>
      <c r="I178" s="198">
        <f t="shared" si="242"/>
        <v>44</v>
      </c>
      <c r="J178" s="196"/>
      <c r="K178" s="196"/>
      <c r="L178" s="196">
        <v>1</v>
      </c>
      <c r="M178" s="197">
        <f t="shared" si="221"/>
        <v>1</v>
      </c>
      <c r="N178" s="198">
        <f t="shared" si="243"/>
        <v>44</v>
      </c>
      <c r="O178" s="196"/>
      <c r="P178" s="196"/>
      <c r="Q178" s="196">
        <v>1</v>
      </c>
      <c r="R178" s="197">
        <f t="shared" si="222"/>
        <v>1</v>
      </c>
      <c r="S178" s="198">
        <f t="shared" si="244"/>
        <v>44</v>
      </c>
      <c r="T178" s="196"/>
      <c r="U178" s="196"/>
      <c r="V178" s="196"/>
      <c r="W178" s="197">
        <f t="shared" si="223"/>
        <v>0</v>
      </c>
      <c r="X178" s="198">
        <f t="shared" si="245"/>
        <v>0</v>
      </c>
      <c r="Y178" s="472">
        <f t="shared" si="238"/>
        <v>3</v>
      </c>
      <c r="Z178" s="292">
        <v>44</v>
      </c>
      <c r="AA178" s="224">
        <f t="shared" si="239"/>
        <v>132</v>
      </c>
      <c r="AB178" s="246" t="s">
        <v>235</v>
      </c>
    </row>
    <row r="179" spans="1:28" ht="30" customHeight="1" outlineLevel="2" x14ac:dyDescent="0.2">
      <c r="A179" s="238">
        <f t="shared" si="241"/>
        <v>147</v>
      </c>
      <c r="B179" s="255" t="s">
        <v>379</v>
      </c>
      <c r="C179" s="142" t="s">
        <v>590</v>
      </c>
      <c r="D179" s="175" t="s">
        <v>39</v>
      </c>
      <c r="E179" s="93"/>
      <c r="F179" s="111">
        <v>1</v>
      </c>
      <c r="G179" s="93"/>
      <c r="H179" s="82">
        <f t="shared" si="240"/>
        <v>1</v>
      </c>
      <c r="I179" s="83">
        <f t="shared" si="242"/>
        <v>3080</v>
      </c>
      <c r="J179" s="19"/>
      <c r="K179" s="19"/>
      <c r="L179" s="19"/>
      <c r="M179" s="82">
        <f t="shared" si="221"/>
        <v>0</v>
      </c>
      <c r="N179" s="83">
        <f t="shared" si="243"/>
        <v>0</v>
      </c>
      <c r="O179" s="19"/>
      <c r="P179" s="19"/>
      <c r="Q179" s="19"/>
      <c r="R179" s="82">
        <f t="shared" si="222"/>
        <v>0</v>
      </c>
      <c r="S179" s="83">
        <f t="shared" si="244"/>
        <v>0</v>
      </c>
      <c r="T179" s="19"/>
      <c r="U179" s="19"/>
      <c r="V179" s="19"/>
      <c r="W179" s="82">
        <f t="shared" si="223"/>
        <v>0</v>
      </c>
      <c r="X179" s="83">
        <f t="shared" si="245"/>
        <v>0</v>
      </c>
      <c r="Y179" s="471">
        <f t="shared" si="238"/>
        <v>1</v>
      </c>
      <c r="Z179" s="289">
        <v>3080</v>
      </c>
      <c r="AA179" s="221">
        <f t="shared" si="239"/>
        <v>3080</v>
      </c>
      <c r="AB179" s="248" t="s">
        <v>235</v>
      </c>
    </row>
    <row r="180" spans="1:28" ht="30" customHeight="1" outlineLevel="2" x14ac:dyDescent="0.2">
      <c r="A180" s="238">
        <f t="shared" si="241"/>
        <v>148</v>
      </c>
      <c r="B180" s="255" t="s">
        <v>380</v>
      </c>
      <c r="C180" s="79" t="s">
        <v>331</v>
      </c>
      <c r="D180" s="170" t="s">
        <v>41</v>
      </c>
      <c r="E180" s="20"/>
      <c r="F180" s="97">
        <v>3</v>
      </c>
      <c r="G180" s="20"/>
      <c r="H180" s="80">
        <f t="shared" si="240"/>
        <v>3</v>
      </c>
      <c r="I180" s="81">
        <f t="shared" si="242"/>
        <v>231</v>
      </c>
      <c r="J180" s="18"/>
      <c r="K180" s="18">
        <v>2</v>
      </c>
      <c r="L180" s="18"/>
      <c r="M180" s="80">
        <f t="shared" si="221"/>
        <v>2</v>
      </c>
      <c r="N180" s="81">
        <f t="shared" si="243"/>
        <v>154</v>
      </c>
      <c r="O180" s="18"/>
      <c r="P180" s="18">
        <v>2</v>
      </c>
      <c r="Q180" s="18"/>
      <c r="R180" s="80">
        <f t="shared" si="222"/>
        <v>2</v>
      </c>
      <c r="S180" s="81">
        <f t="shared" si="244"/>
        <v>154</v>
      </c>
      <c r="T180" s="18"/>
      <c r="U180" s="18"/>
      <c r="V180" s="18"/>
      <c r="W180" s="80">
        <f t="shared" si="223"/>
        <v>0</v>
      </c>
      <c r="X180" s="81">
        <f t="shared" si="245"/>
        <v>0</v>
      </c>
      <c r="Y180" s="467">
        <f t="shared" si="238"/>
        <v>7</v>
      </c>
      <c r="Z180" s="288">
        <v>77</v>
      </c>
      <c r="AA180" s="220">
        <f t="shared" si="239"/>
        <v>539</v>
      </c>
      <c r="AB180" s="246" t="s">
        <v>235</v>
      </c>
    </row>
    <row r="181" spans="1:28" ht="30" customHeight="1" outlineLevel="2" x14ac:dyDescent="0.2">
      <c r="A181" s="238">
        <f t="shared" si="241"/>
        <v>149</v>
      </c>
      <c r="B181" s="255" t="s">
        <v>381</v>
      </c>
      <c r="C181" s="79" t="s">
        <v>888</v>
      </c>
      <c r="D181" s="170" t="s">
        <v>41</v>
      </c>
      <c r="E181" s="20"/>
      <c r="F181" s="97">
        <v>20</v>
      </c>
      <c r="G181" s="20"/>
      <c r="H181" s="80">
        <f t="shared" si="240"/>
        <v>20</v>
      </c>
      <c r="I181" s="81">
        <f t="shared" si="242"/>
        <v>1980</v>
      </c>
      <c r="J181" s="18"/>
      <c r="K181" s="18">
        <v>20</v>
      </c>
      <c r="L181" s="18"/>
      <c r="M181" s="80">
        <f t="shared" si="221"/>
        <v>20</v>
      </c>
      <c r="N181" s="81">
        <f t="shared" si="243"/>
        <v>1980</v>
      </c>
      <c r="O181" s="18"/>
      <c r="P181" s="18">
        <v>20</v>
      </c>
      <c r="Q181" s="18"/>
      <c r="R181" s="80">
        <f t="shared" si="222"/>
        <v>20</v>
      </c>
      <c r="S181" s="81">
        <f t="shared" si="244"/>
        <v>1980</v>
      </c>
      <c r="T181" s="18"/>
      <c r="U181" s="18"/>
      <c r="V181" s="18"/>
      <c r="W181" s="80">
        <f t="shared" si="223"/>
        <v>0</v>
      </c>
      <c r="X181" s="81">
        <f t="shared" si="245"/>
        <v>0</v>
      </c>
      <c r="Y181" s="467">
        <f t="shared" si="238"/>
        <v>60</v>
      </c>
      <c r="Z181" s="288">
        <v>99</v>
      </c>
      <c r="AA181" s="220">
        <f t="shared" si="239"/>
        <v>5940</v>
      </c>
      <c r="AB181" s="246" t="s">
        <v>235</v>
      </c>
    </row>
    <row r="182" spans="1:28" ht="30" customHeight="1" outlineLevel="2" x14ac:dyDescent="0.2">
      <c r="A182" s="238">
        <f t="shared" si="241"/>
        <v>150</v>
      </c>
      <c r="B182" s="381" t="s">
        <v>382</v>
      </c>
      <c r="C182" s="79" t="s">
        <v>889</v>
      </c>
      <c r="D182" s="170" t="s">
        <v>41</v>
      </c>
      <c r="E182" s="20"/>
      <c r="F182" s="97">
        <v>82</v>
      </c>
      <c r="G182" s="20"/>
      <c r="H182" s="197">
        <f t="shared" si="240"/>
        <v>82</v>
      </c>
      <c r="I182" s="198">
        <f t="shared" si="242"/>
        <v>7667</v>
      </c>
      <c r="J182" s="196"/>
      <c r="K182" s="196">
        <v>82</v>
      </c>
      <c r="L182" s="196"/>
      <c r="M182" s="197">
        <f t="shared" si="221"/>
        <v>82</v>
      </c>
      <c r="N182" s="198">
        <f t="shared" si="243"/>
        <v>7667</v>
      </c>
      <c r="O182" s="196"/>
      <c r="P182" s="196">
        <v>81</v>
      </c>
      <c r="Q182" s="196"/>
      <c r="R182" s="197">
        <f t="shared" si="222"/>
        <v>81</v>
      </c>
      <c r="S182" s="198">
        <f t="shared" si="244"/>
        <v>7573.5</v>
      </c>
      <c r="T182" s="196"/>
      <c r="U182" s="196"/>
      <c r="V182" s="196"/>
      <c r="W182" s="197">
        <f t="shared" si="223"/>
        <v>0</v>
      </c>
      <c r="X182" s="198">
        <f t="shared" si="245"/>
        <v>0</v>
      </c>
      <c r="Y182" s="472">
        <f t="shared" si="238"/>
        <v>245</v>
      </c>
      <c r="Z182" s="292">
        <v>93.5</v>
      </c>
      <c r="AA182" s="361">
        <f t="shared" si="239"/>
        <v>22907.5</v>
      </c>
      <c r="AB182" s="246" t="s">
        <v>235</v>
      </c>
    </row>
    <row r="183" spans="1:28" ht="30" customHeight="1" outlineLevel="2" x14ac:dyDescent="0.2">
      <c r="A183" s="238">
        <f t="shared" si="241"/>
        <v>151</v>
      </c>
      <c r="B183" s="381" t="s">
        <v>383</v>
      </c>
      <c r="C183" s="355" t="s">
        <v>890</v>
      </c>
      <c r="D183" s="356" t="s">
        <v>41</v>
      </c>
      <c r="E183" s="191"/>
      <c r="F183" s="191"/>
      <c r="G183" s="191">
        <v>10</v>
      </c>
      <c r="H183" s="315">
        <f t="shared" ref="H183:H184" si="246">E183+F183+G183</f>
        <v>10</v>
      </c>
      <c r="I183" s="316">
        <f t="shared" si="242"/>
        <v>880</v>
      </c>
      <c r="J183" s="191"/>
      <c r="K183" s="191"/>
      <c r="L183" s="191"/>
      <c r="M183" s="315">
        <f t="shared" ref="M183:M184" si="247">J183+K183+L183</f>
        <v>0</v>
      </c>
      <c r="N183" s="316">
        <f t="shared" si="243"/>
        <v>0</v>
      </c>
      <c r="O183" s="191">
        <v>9</v>
      </c>
      <c r="P183" s="191"/>
      <c r="Q183" s="191"/>
      <c r="R183" s="315">
        <f t="shared" ref="R183:R184" si="248">O183+P183+Q183</f>
        <v>9</v>
      </c>
      <c r="S183" s="316">
        <f t="shared" si="244"/>
        <v>792</v>
      </c>
      <c r="T183" s="191"/>
      <c r="U183" s="191"/>
      <c r="V183" s="191"/>
      <c r="W183" s="315">
        <f t="shared" ref="W183:W184" si="249">T183+U183+V183</f>
        <v>0</v>
      </c>
      <c r="X183" s="316">
        <f t="shared" si="245"/>
        <v>0</v>
      </c>
      <c r="Y183" s="456">
        <f t="shared" si="238"/>
        <v>19</v>
      </c>
      <c r="Z183" s="359">
        <v>88</v>
      </c>
      <c r="AA183" s="360">
        <f t="shared" si="239"/>
        <v>1672</v>
      </c>
      <c r="AB183" s="246" t="s">
        <v>235</v>
      </c>
    </row>
    <row r="184" spans="1:28" ht="30" customHeight="1" outlineLevel="2" x14ac:dyDescent="0.2">
      <c r="A184" s="238">
        <f t="shared" si="241"/>
        <v>152</v>
      </c>
      <c r="B184" s="255" t="s">
        <v>384</v>
      </c>
      <c r="C184" s="355" t="s">
        <v>891</v>
      </c>
      <c r="D184" s="356" t="s">
        <v>41</v>
      </c>
      <c r="E184" s="191"/>
      <c r="F184" s="191"/>
      <c r="G184" s="191">
        <v>12</v>
      </c>
      <c r="H184" s="315">
        <f t="shared" si="246"/>
        <v>12</v>
      </c>
      <c r="I184" s="316">
        <f t="shared" si="242"/>
        <v>924</v>
      </c>
      <c r="J184" s="191"/>
      <c r="K184" s="191"/>
      <c r="L184" s="191"/>
      <c r="M184" s="315">
        <f t="shared" si="247"/>
        <v>0</v>
      </c>
      <c r="N184" s="316">
        <f t="shared" si="243"/>
        <v>0</v>
      </c>
      <c r="O184" s="191">
        <v>12</v>
      </c>
      <c r="P184" s="191"/>
      <c r="Q184" s="191"/>
      <c r="R184" s="315">
        <f t="shared" si="248"/>
        <v>12</v>
      </c>
      <c r="S184" s="316">
        <f t="shared" si="244"/>
        <v>924</v>
      </c>
      <c r="T184" s="191"/>
      <c r="U184" s="191"/>
      <c r="V184" s="191"/>
      <c r="W184" s="315">
        <f t="shared" si="249"/>
        <v>0</v>
      </c>
      <c r="X184" s="316">
        <f t="shared" si="245"/>
        <v>0</v>
      </c>
      <c r="Y184" s="457">
        <f t="shared" si="238"/>
        <v>24</v>
      </c>
      <c r="Z184" s="357">
        <v>77</v>
      </c>
      <c r="AA184" s="358">
        <f t="shared" si="239"/>
        <v>1848</v>
      </c>
      <c r="AB184" s="246" t="s">
        <v>235</v>
      </c>
    </row>
    <row r="185" spans="1:28" ht="30" customHeight="1" outlineLevel="2" x14ac:dyDescent="0.2">
      <c r="A185" s="238">
        <f t="shared" si="241"/>
        <v>153</v>
      </c>
      <c r="B185" s="378" t="s">
        <v>385</v>
      </c>
      <c r="C185" s="79" t="s">
        <v>892</v>
      </c>
      <c r="D185" s="170" t="s">
        <v>38</v>
      </c>
      <c r="E185" s="20"/>
      <c r="F185" s="97">
        <v>3</v>
      </c>
      <c r="G185" s="20"/>
      <c r="H185" s="80">
        <f t="shared" ref="H185:H199" si="250">SUM(E185:G185)</f>
        <v>3</v>
      </c>
      <c r="I185" s="81">
        <f t="shared" si="242"/>
        <v>990</v>
      </c>
      <c r="J185" s="18"/>
      <c r="K185" s="18">
        <v>2</v>
      </c>
      <c r="L185" s="18"/>
      <c r="M185" s="80">
        <f t="shared" ref="M185:M199" si="251">SUM(J185:L185)</f>
        <v>2</v>
      </c>
      <c r="N185" s="81">
        <f t="shared" si="243"/>
        <v>660</v>
      </c>
      <c r="O185" s="18"/>
      <c r="P185" s="18">
        <v>2</v>
      </c>
      <c r="Q185" s="18"/>
      <c r="R185" s="80">
        <f t="shared" ref="R185:R199" si="252">SUM(O185:Q185)</f>
        <v>2</v>
      </c>
      <c r="S185" s="81">
        <f t="shared" si="244"/>
        <v>660</v>
      </c>
      <c r="T185" s="18"/>
      <c r="U185" s="18"/>
      <c r="V185" s="18"/>
      <c r="W185" s="80">
        <f t="shared" ref="W185:W199" si="253">SUM(T185:V185)</f>
        <v>0</v>
      </c>
      <c r="X185" s="81">
        <f t="shared" si="245"/>
        <v>0</v>
      </c>
      <c r="Y185" s="467">
        <f t="shared" si="238"/>
        <v>7</v>
      </c>
      <c r="Z185" s="288">
        <v>330</v>
      </c>
      <c r="AA185" s="220">
        <f t="shared" si="239"/>
        <v>2310</v>
      </c>
      <c r="AB185" s="246" t="s">
        <v>235</v>
      </c>
    </row>
    <row r="186" spans="1:28" ht="30" customHeight="1" outlineLevel="2" x14ac:dyDescent="0.2">
      <c r="A186" s="238">
        <f t="shared" si="241"/>
        <v>154</v>
      </c>
      <c r="B186" s="378" t="s">
        <v>386</v>
      </c>
      <c r="C186" s="79" t="s">
        <v>893</v>
      </c>
      <c r="D186" s="170" t="s">
        <v>41</v>
      </c>
      <c r="E186" s="20"/>
      <c r="F186" s="97"/>
      <c r="G186" s="20">
        <v>3</v>
      </c>
      <c r="H186" s="80">
        <f t="shared" si="250"/>
        <v>3</v>
      </c>
      <c r="I186" s="81">
        <f t="shared" si="242"/>
        <v>2145</v>
      </c>
      <c r="J186" s="18"/>
      <c r="K186" s="18"/>
      <c r="L186" s="18">
        <v>3</v>
      </c>
      <c r="M186" s="80">
        <f t="shared" si="251"/>
        <v>3</v>
      </c>
      <c r="N186" s="81">
        <f t="shared" si="243"/>
        <v>2145</v>
      </c>
      <c r="O186" s="18"/>
      <c r="P186" s="18"/>
      <c r="Q186" s="18">
        <v>3</v>
      </c>
      <c r="R186" s="80">
        <f t="shared" si="252"/>
        <v>3</v>
      </c>
      <c r="S186" s="81">
        <f t="shared" si="244"/>
        <v>2145</v>
      </c>
      <c r="T186" s="18"/>
      <c r="U186" s="18"/>
      <c r="V186" s="18"/>
      <c r="W186" s="80">
        <f t="shared" si="253"/>
        <v>0</v>
      </c>
      <c r="X186" s="81">
        <f t="shared" si="245"/>
        <v>0</v>
      </c>
      <c r="Y186" s="467">
        <f t="shared" si="238"/>
        <v>9</v>
      </c>
      <c r="Z186" s="288">
        <v>715</v>
      </c>
      <c r="AA186" s="220">
        <f t="shared" si="239"/>
        <v>6435</v>
      </c>
      <c r="AB186" s="246" t="s">
        <v>235</v>
      </c>
    </row>
    <row r="187" spans="1:28" ht="30" customHeight="1" outlineLevel="2" x14ac:dyDescent="0.2">
      <c r="A187" s="238">
        <f t="shared" si="241"/>
        <v>155</v>
      </c>
      <c r="B187" s="255" t="s">
        <v>387</v>
      </c>
      <c r="C187" s="79" t="s">
        <v>304</v>
      </c>
      <c r="D187" s="170" t="s">
        <v>41</v>
      </c>
      <c r="E187" s="20"/>
      <c r="F187" s="97"/>
      <c r="G187" s="20">
        <v>1</v>
      </c>
      <c r="H187" s="80">
        <f t="shared" si="250"/>
        <v>1</v>
      </c>
      <c r="I187" s="81">
        <f t="shared" si="242"/>
        <v>220</v>
      </c>
      <c r="J187" s="18"/>
      <c r="K187" s="18"/>
      <c r="L187" s="18">
        <v>1</v>
      </c>
      <c r="M187" s="80">
        <f t="shared" si="251"/>
        <v>1</v>
      </c>
      <c r="N187" s="81">
        <f t="shared" si="243"/>
        <v>220</v>
      </c>
      <c r="O187" s="18"/>
      <c r="P187" s="18"/>
      <c r="Q187" s="18"/>
      <c r="R187" s="80">
        <f t="shared" si="252"/>
        <v>0</v>
      </c>
      <c r="S187" s="81">
        <f t="shared" si="244"/>
        <v>0</v>
      </c>
      <c r="T187" s="18"/>
      <c r="U187" s="18"/>
      <c r="V187" s="18"/>
      <c r="W187" s="80">
        <f t="shared" si="253"/>
        <v>0</v>
      </c>
      <c r="X187" s="81">
        <f t="shared" si="245"/>
        <v>0</v>
      </c>
      <c r="Y187" s="467">
        <f t="shared" si="238"/>
        <v>2</v>
      </c>
      <c r="Z187" s="288">
        <v>220</v>
      </c>
      <c r="AA187" s="220">
        <f t="shared" si="239"/>
        <v>440</v>
      </c>
      <c r="AB187" s="246" t="s">
        <v>235</v>
      </c>
    </row>
    <row r="188" spans="1:28" ht="30" customHeight="1" outlineLevel="2" x14ac:dyDescent="0.2">
      <c r="A188" s="238">
        <f t="shared" si="241"/>
        <v>156</v>
      </c>
      <c r="B188" s="255" t="s">
        <v>388</v>
      </c>
      <c r="C188" s="79" t="s">
        <v>894</v>
      </c>
      <c r="D188" s="170" t="s">
        <v>41</v>
      </c>
      <c r="E188" s="20"/>
      <c r="F188" s="97">
        <v>32</v>
      </c>
      <c r="G188" s="20"/>
      <c r="H188" s="80">
        <f t="shared" si="250"/>
        <v>32</v>
      </c>
      <c r="I188" s="81">
        <f t="shared" si="242"/>
        <v>1232</v>
      </c>
      <c r="J188" s="18"/>
      <c r="K188" s="18">
        <v>31</v>
      </c>
      <c r="L188" s="18"/>
      <c r="M188" s="80">
        <f t="shared" si="251"/>
        <v>31</v>
      </c>
      <c r="N188" s="81">
        <f t="shared" si="243"/>
        <v>1193.5</v>
      </c>
      <c r="O188" s="18"/>
      <c r="P188" s="18">
        <v>31</v>
      </c>
      <c r="Q188" s="18"/>
      <c r="R188" s="80">
        <f t="shared" si="252"/>
        <v>31</v>
      </c>
      <c r="S188" s="81">
        <f t="shared" si="244"/>
        <v>1193.5</v>
      </c>
      <c r="T188" s="18"/>
      <c r="U188" s="18"/>
      <c r="V188" s="18"/>
      <c r="W188" s="80">
        <f t="shared" si="253"/>
        <v>0</v>
      </c>
      <c r="X188" s="81">
        <f t="shared" si="245"/>
        <v>0</v>
      </c>
      <c r="Y188" s="467">
        <f t="shared" si="238"/>
        <v>94</v>
      </c>
      <c r="Z188" s="296">
        <v>38.5</v>
      </c>
      <c r="AA188" s="220">
        <f t="shared" si="239"/>
        <v>3619</v>
      </c>
      <c r="AB188" s="246" t="s">
        <v>235</v>
      </c>
    </row>
    <row r="189" spans="1:28" ht="30" customHeight="1" outlineLevel="2" x14ac:dyDescent="0.2">
      <c r="A189" s="238">
        <f t="shared" si="241"/>
        <v>157</v>
      </c>
      <c r="B189" s="255" t="s">
        <v>389</v>
      </c>
      <c r="C189" s="79" t="s">
        <v>895</v>
      </c>
      <c r="D189" s="170" t="s">
        <v>41</v>
      </c>
      <c r="E189" s="20"/>
      <c r="F189" s="97">
        <v>25</v>
      </c>
      <c r="G189" s="20"/>
      <c r="H189" s="80">
        <f t="shared" si="250"/>
        <v>25</v>
      </c>
      <c r="I189" s="81">
        <f t="shared" si="242"/>
        <v>687.5</v>
      </c>
      <c r="J189" s="18"/>
      <c r="K189" s="18">
        <v>25</v>
      </c>
      <c r="L189" s="18"/>
      <c r="M189" s="80">
        <f t="shared" si="251"/>
        <v>25</v>
      </c>
      <c r="N189" s="81">
        <f t="shared" si="243"/>
        <v>687.5</v>
      </c>
      <c r="O189" s="18"/>
      <c r="P189" s="18">
        <v>24</v>
      </c>
      <c r="Q189" s="18"/>
      <c r="R189" s="80">
        <f t="shared" si="252"/>
        <v>24</v>
      </c>
      <c r="S189" s="81">
        <f t="shared" si="244"/>
        <v>660</v>
      </c>
      <c r="T189" s="18"/>
      <c r="U189" s="18"/>
      <c r="V189" s="18"/>
      <c r="W189" s="80">
        <f t="shared" si="253"/>
        <v>0</v>
      </c>
      <c r="X189" s="81">
        <f t="shared" si="245"/>
        <v>0</v>
      </c>
      <c r="Y189" s="467">
        <f t="shared" si="238"/>
        <v>74</v>
      </c>
      <c r="Z189" s="296">
        <v>27.5</v>
      </c>
      <c r="AA189" s="220">
        <f t="shared" si="239"/>
        <v>2035</v>
      </c>
      <c r="AB189" s="246" t="s">
        <v>235</v>
      </c>
    </row>
    <row r="190" spans="1:28" ht="30" customHeight="1" outlineLevel="2" x14ac:dyDescent="0.2">
      <c r="A190" s="238">
        <f t="shared" si="241"/>
        <v>158</v>
      </c>
      <c r="B190" s="255" t="s">
        <v>390</v>
      </c>
      <c r="C190" s="79" t="s">
        <v>896</v>
      </c>
      <c r="D190" s="170" t="s">
        <v>39</v>
      </c>
      <c r="E190" s="20"/>
      <c r="F190" s="97">
        <v>36</v>
      </c>
      <c r="G190" s="20"/>
      <c r="H190" s="80">
        <f t="shared" si="250"/>
        <v>36</v>
      </c>
      <c r="I190" s="81">
        <f t="shared" si="242"/>
        <v>2574</v>
      </c>
      <c r="J190" s="18"/>
      <c r="K190" s="18"/>
      <c r="L190" s="18">
        <v>36</v>
      </c>
      <c r="M190" s="80">
        <f t="shared" si="251"/>
        <v>36</v>
      </c>
      <c r="N190" s="81">
        <f t="shared" si="243"/>
        <v>2574</v>
      </c>
      <c r="O190" s="18"/>
      <c r="P190" s="18"/>
      <c r="Q190" s="18">
        <v>35</v>
      </c>
      <c r="R190" s="80">
        <f t="shared" si="252"/>
        <v>35</v>
      </c>
      <c r="S190" s="81">
        <f t="shared" si="244"/>
        <v>2502.5</v>
      </c>
      <c r="T190" s="18"/>
      <c r="U190" s="18"/>
      <c r="V190" s="18"/>
      <c r="W190" s="80">
        <f t="shared" si="253"/>
        <v>0</v>
      </c>
      <c r="X190" s="81">
        <f t="shared" si="245"/>
        <v>0</v>
      </c>
      <c r="Y190" s="467">
        <f t="shared" si="238"/>
        <v>107</v>
      </c>
      <c r="Z190" s="296">
        <v>71.5</v>
      </c>
      <c r="AA190" s="220">
        <f t="shared" si="239"/>
        <v>7650.5</v>
      </c>
      <c r="AB190" s="246" t="s">
        <v>235</v>
      </c>
    </row>
    <row r="191" spans="1:28" ht="30" customHeight="1" outlineLevel="2" x14ac:dyDescent="0.2">
      <c r="A191" s="238">
        <f t="shared" si="241"/>
        <v>159</v>
      </c>
      <c r="B191" s="255" t="s">
        <v>391</v>
      </c>
      <c r="C191" s="79" t="s">
        <v>897</v>
      </c>
      <c r="D191" s="170" t="s">
        <v>39</v>
      </c>
      <c r="E191" s="20"/>
      <c r="F191" s="97">
        <v>6</v>
      </c>
      <c r="G191" s="20"/>
      <c r="H191" s="80">
        <f t="shared" si="250"/>
        <v>6</v>
      </c>
      <c r="I191" s="81">
        <f t="shared" si="242"/>
        <v>363</v>
      </c>
      <c r="J191" s="18"/>
      <c r="K191" s="18"/>
      <c r="L191" s="18">
        <v>6</v>
      </c>
      <c r="M191" s="80">
        <f t="shared" si="251"/>
        <v>6</v>
      </c>
      <c r="N191" s="81">
        <f t="shared" si="243"/>
        <v>363</v>
      </c>
      <c r="O191" s="18"/>
      <c r="P191" s="18"/>
      <c r="Q191" s="18">
        <v>5</v>
      </c>
      <c r="R191" s="80">
        <f t="shared" si="252"/>
        <v>5</v>
      </c>
      <c r="S191" s="81">
        <f t="shared" si="244"/>
        <v>302.5</v>
      </c>
      <c r="T191" s="18"/>
      <c r="U191" s="18"/>
      <c r="V191" s="18"/>
      <c r="W191" s="80">
        <f t="shared" si="253"/>
        <v>0</v>
      </c>
      <c r="X191" s="81">
        <f t="shared" si="245"/>
        <v>0</v>
      </c>
      <c r="Y191" s="467">
        <f t="shared" si="238"/>
        <v>17</v>
      </c>
      <c r="Z191" s="296">
        <v>60.5</v>
      </c>
      <c r="AA191" s="220">
        <f t="shared" si="239"/>
        <v>1028.5</v>
      </c>
      <c r="AB191" s="246" t="s">
        <v>235</v>
      </c>
    </row>
    <row r="192" spans="1:28" ht="30" customHeight="1" outlineLevel="2" x14ac:dyDescent="0.2">
      <c r="A192" s="238">
        <f t="shared" si="241"/>
        <v>160</v>
      </c>
      <c r="B192" s="255" t="s">
        <v>392</v>
      </c>
      <c r="C192" s="79" t="s">
        <v>898</v>
      </c>
      <c r="D192" s="170" t="s">
        <v>41</v>
      </c>
      <c r="E192" s="20"/>
      <c r="F192" s="97"/>
      <c r="G192" s="20">
        <v>2</v>
      </c>
      <c r="H192" s="80">
        <f t="shared" si="250"/>
        <v>2</v>
      </c>
      <c r="I192" s="81">
        <f t="shared" si="242"/>
        <v>330</v>
      </c>
      <c r="J192" s="18"/>
      <c r="K192" s="18"/>
      <c r="L192" s="18"/>
      <c r="M192" s="80">
        <f t="shared" si="251"/>
        <v>0</v>
      </c>
      <c r="N192" s="81">
        <f t="shared" si="243"/>
        <v>0</v>
      </c>
      <c r="O192" s="18"/>
      <c r="P192" s="18"/>
      <c r="Q192" s="18"/>
      <c r="R192" s="80">
        <f t="shared" si="252"/>
        <v>0</v>
      </c>
      <c r="S192" s="81">
        <f t="shared" si="244"/>
        <v>0</v>
      </c>
      <c r="T192" s="18"/>
      <c r="U192" s="18"/>
      <c r="V192" s="18"/>
      <c r="W192" s="80">
        <f t="shared" si="253"/>
        <v>0</v>
      </c>
      <c r="X192" s="81">
        <f t="shared" si="245"/>
        <v>0</v>
      </c>
      <c r="Y192" s="467">
        <f t="shared" si="238"/>
        <v>2</v>
      </c>
      <c r="Z192" s="296">
        <v>165</v>
      </c>
      <c r="AA192" s="220">
        <f t="shared" si="239"/>
        <v>330</v>
      </c>
      <c r="AB192" s="246" t="s">
        <v>235</v>
      </c>
    </row>
    <row r="193" spans="1:29" ht="30" customHeight="1" outlineLevel="2" x14ac:dyDescent="0.2">
      <c r="A193" s="238">
        <f t="shared" si="241"/>
        <v>161</v>
      </c>
      <c r="B193" s="255" t="s">
        <v>393</v>
      </c>
      <c r="C193" s="79" t="s">
        <v>899</v>
      </c>
      <c r="D193" s="170" t="s">
        <v>38</v>
      </c>
      <c r="E193" s="20"/>
      <c r="F193" s="97"/>
      <c r="G193" s="20">
        <v>3</v>
      </c>
      <c r="H193" s="80">
        <f t="shared" si="250"/>
        <v>3</v>
      </c>
      <c r="I193" s="81">
        <f t="shared" si="242"/>
        <v>66</v>
      </c>
      <c r="J193" s="18"/>
      <c r="K193" s="18"/>
      <c r="L193" s="18">
        <v>2</v>
      </c>
      <c r="M193" s="80">
        <f t="shared" si="251"/>
        <v>2</v>
      </c>
      <c r="N193" s="81">
        <f t="shared" si="243"/>
        <v>44</v>
      </c>
      <c r="O193" s="18"/>
      <c r="P193" s="18"/>
      <c r="Q193" s="18"/>
      <c r="R193" s="80">
        <f t="shared" si="252"/>
        <v>0</v>
      </c>
      <c r="S193" s="81">
        <f t="shared" si="244"/>
        <v>0</v>
      </c>
      <c r="T193" s="18"/>
      <c r="U193" s="18"/>
      <c r="V193" s="18"/>
      <c r="W193" s="80">
        <f t="shared" si="253"/>
        <v>0</v>
      </c>
      <c r="X193" s="81">
        <f t="shared" si="245"/>
        <v>0</v>
      </c>
      <c r="Y193" s="467">
        <f t="shared" si="238"/>
        <v>5</v>
      </c>
      <c r="Z193" s="296">
        <v>22</v>
      </c>
      <c r="AA193" s="220">
        <f t="shared" si="239"/>
        <v>110</v>
      </c>
      <c r="AB193" s="246" t="s">
        <v>235</v>
      </c>
    </row>
    <row r="194" spans="1:29" ht="30" customHeight="1" outlineLevel="2" x14ac:dyDescent="0.2">
      <c r="A194" s="238">
        <f t="shared" si="241"/>
        <v>162</v>
      </c>
      <c r="B194" s="255" t="s">
        <v>394</v>
      </c>
      <c r="C194" s="79" t="s">
        <v>900</v>
      </c>
      <c r="D194" s="170" t="s">
        <v>41</v>
      </c>
      <c r="E194" s="20"/>
      <c r="F194" s="97"/>
      <c r="G194" s="20"/>
      <c r="H194" s="80">
        <f t="shared" si="250"/>
        <v>0</v>
      </c>
      <c r="I194" s="81">
        <f t="shared" si="242"/>
        <v>0</v>
      </c>
      <c r="J194" s="18">
        <v>5</v>
      </c>
      <c r="K194" s="18"/>
      <c r="L194" s="18"/>
      <c r="M194" s="80">
        <f t="shared" si="251"/>
        <v>5</v>
      </c>
      <c r="N194" s="81">
        <f t="shared" si="243"/>
        <v>330</v>
      </c>
      <c r="O194" s="18"/>
      <c r="P194" s="18"/>
      <c r="Q194" s="18">
        <v>5</v>
      </c>
      <c r="R194" s="80">
        <f t="shared" si="252"/>
        <v>5</v>
      </c>
      <c r="S194" s="81">
        <f t="shared" si="244"/>
        <v>330</v>
      </c>
      <c r="T194" s="18"/>
      <c r="U194" s="18"/>
      <c r="V194" s="18"/>
      <c r="W194" s="80">
        <f t="shared" si="253"/>
        <v>0</v>
      </c>
      <c r="X194" s="81">
        <f t="shared" si="245"/>
        <v>0</v>
      </c>
      <c r="Y194" s="467">
        <f t="shared" si="238"/>
        <v>10</v>
      </c>
      <c r="Z194" s="296">
        <v>66</v>
      </c>
      <c r="AA194" s="220">
        <f t="shared" si="239"/>
        <v>660</v>
      </c>
      <c r="AB194" s="246" t="s">
        <v>235</v>
      </c>
    </row>
    <row r="195" spans="1:29" ht="30" customHeight="1" outlineLevel="2" x14ac:dyDescent="0.2">
      <c r="A195" s="238">
        <f t="shared" si="241"/>
        <v>163</v>
      </c>
      <c r="B195" s="255" t="s">
        <v>395</v>
      </c>
      <c r="C195" s="79" t="s">
        <v>243</v>
      </c>
      <c r="D195" s="170" t="s">
        <v>39</v>
      </c>
      <c r="E195" s="20"/>
      <c r="F195" s="97"/>
      <c r="G195" s="20">
        <v>15</v>
      </c>
      <c r="H195" s="80">
        <f t="shared" si="250"/>
        <v>15</v>
      </c>
      <c r="I195" s="81">
        <f t="shared" si="242"/>
        <v>1980</v>
      </c>
      <c r="J195" s="18"/>
      <c r="K195" s="18"/>
      <c r="L195" s="18">
        <v>15</v>
      </c>
      <c r="M195" s="80">
        <f t="shared" si="251"/>
        <v>15</v>
      </c>
      <c r="N195" s="81">
        <f t="shared" si="243"/>
        <v>1980</v>
      </c>
      <c r="O195" s="18"/>
      <c r="P195" s="18"/>
      <c r="Q195" s="18">
        <v>15</v>
      </c>
      <c r="R195" s="80">
        <f t="shared" si="252"/>
        <v>15</v>
      </c>
      <c r="S195" s="81">
        <f t="shared" si="244"/>
        <v>1980</v>
      </c>
      <c r="T195" s="18"/>
      <c r="U195" s="18"/>
      <c r="V195" s="18"/>
      <c r="W195" s="80">
        <f t="shared" si="253"/>
        <v>0</v>
      </c>
      <c r="X195" s="81">
        <f t="shared" si="245"/>
        <v>0</v>
      </c>
      <c r="Y195" s="467">
        <f t="shared" si="238"/>
        <v>45</v>
      </c>
      <c r="Z195" s="296">
        <v>132</v>
      </c>
      <c r="AA195" s="220">
        <f t="shared" si="239"/>
        <v>5940</v>
      </c>
      <c r="AB195" s="246" t="s">
        <v>235</v>
      </c>
    </row>
    <row r="196" spans="1:29" ht="30" customHeight="1" outlineLevel="2" x14ac:dyDescent="0.2">
      <c r="A196" s="238">
        <f t="shared" si="241"/>
        <v>164</v>
      </c>
      <c r="B196" s="378" t="s">
        <v>396</v>
      </c>
      <c r="C196" s="79" t="s">
        <v>901</v>
      </c>
      <c r="D196" s="170" t="s">
        <v>902</v>
      </c>
      <c r="E196" s="20"/>
      <c r="F196" s="97"/>
      <c r="G196" s="20"/>
      <c r="H196" s="80">
        <f t="shared" si="250"/>
        <v>0</v>
      </c>
      <c r="I196" s="81">
        <f t="shared" si="242"/>
        <v>0</v>
      </c>
      <c r="J196" s="18"/>
      <c r="K196" s="18">
        <v>1000</v>
      </c>
      <c r="L196" s="18"/>
      <c r="M196" s="80">
        <f t="shared" si="251"/>
        <v>1000</v>
      </c>
      <c r="N196" s="81">
        <f t="shared" si="243"/>
        <v>2300</v>
      </c>
      <c r="O196" s="18"/>
      <c r="P196" s="18"/>
      <c r="Q196" s="18"/>
      <c r="R196" s="80">
        <f t="shared" si="252"/>
        <v>0</v>
      </c>
      <c r="S196" s="81">
        <f t="shared" si="244"/>
        <v>0</v>
      </c>
      <c r="T196" s="18"/>
      <c r="U196" s="18"/>
      <c r="V196" s="18"/>
      <c r="W196" s="80">
        <f t="shared" si="253"/>
        <v>0</v>
      </c>
      <c r="X196" s="81">
        <f t="shared" si="245"/>
        <v>0</v>
      </c>
      <c r="Y196" s="467">
        <f t="shared" si="238"/>
        <v>1000</v>
      </c>
      <c r="Z196" s="296">
        <v>2.2999999999999998</v>
      </c>
      <c r="AA196" s="220">
        <f t="shared" si="239"/>
        <v>2300</v>
      </c>
      <c r="AB196" s="246" t="s">
        <v>235</v>
      </c>
    </row>
    <row r="197" spans="1:29" ht="30" customHeight="1" outlineLevel="2" x14ac:dyDescent="0.2">
      <c r="A197" s="238">
        <f t="shared" si="241"/>
        <v>165</v>
      </c>
      <c r="B197" s="255" t="s">
        <v>397</v>
      </c>
      <c r="C197" s="79" t="s">
        <v>299</v>
      </c>
      <c r="D197" s="170" t="s">
        <v>37</v>
      </c>
      <c r="E197" s="20"/>
      <c r="F197" s="97">
        <v>200</v>
      </c>
      <c r="G197" s="20"/>
      <c r="H197" s="80">
        <f t="shared" si="250"/>
        <v>200</v>
      </c>
      <c r="I197" s="81">
        <f t="shared" si="242"/>
        <v>7700</v>
      </c>
      <c r="J197" s="18"/>
      <c r="K197" s="18">
        <v>200</v>
      </c>
      <c r="L197" s="18"/>
      <c r="M197" s="80">
        <f t="shared" si="251"/>
        <v>200</v>
      </c>
      <c r="N197" s="81">
        <f t="shared" si="243"/>
        <v>7700</v>
      </c>
      <c r="O197" s="18"/>
      <c r="P197" s="18">
        <v>100</v>
      </c>
      <c r="Q197" s="18"/>
      <c r="R197" s="80">
        <f t="shared" si="252"/>
        <v>100</v>
      </c>
      <c r="S197" s="81">
        <f t="shared" si="244"/>
        <v>3850</v>
      </c>
      <c r="T197" s="18"/>
      <c r="U197" s="18"/>
      <c r="V197" s="18"/>
      <c r="W197" s="80">
        <f t="shared" si="253"/>
        <v>0</v>
      </c>
      <c r="X197" s="81">
        <f t="shared" si="245"/>
        <v>0</v>
      </c>
      <c r="Y197" s="467">
        <f t="shared" si="238"/>
        <v>500</v>
      </c>
      <c r="Z197" s="296">
        <v>38.5</v>
      </c>
      <c r="AA197" s="220">
        <f t="shared" si="239"/>
        <v>19250</v>
      </c>
      <c r="AB197" s="246" t="s">
        <v>235</v>
      </c>
    </row>
    <row r="198" spans="1:29" ht="30" customHeight="1" outlineLevel="2" x14ac:dyDescent="0.2">
      <c r="A198" s="238">
        <f t="shared" si="241"/>
        <v>166</v>
      </c>
      <c r="B198" s="255" t="s">
        <v>398</v>
      </c>
      <c r="C198" s="79" t="s">
        <v>244</v>
      </c>
      <c r="D198" s="170" t="s">
        <v>37</v>
      </c>
      <c r="E198" s="20"/>
      <c r="F198" s="97"/>
      <c r="G198" s="20">
        <v>1</v>
      </c>
      <c r="H198" s="80">
        <f t="shared" si="250"/>
        <v>1</v>
      </c>
      <c r="I198" s="81">
        <f t="shared" si="242"/>
        <v>99</v>
      </c>
      <c r="J198" s="18"/>
      <c r="K198" s="18"/>
      <c r="L198" s="18"/>
      <c r="M198" s="80">
        <f t="shared" si="251"/>
        <v>0</v>
      </c>
      <c r="N198" s="81">
        <f t="shared" si="243"/>
        <v>0</v>
      </c>
      <c r="O198" s="18"/>
      <c r="P198" s="18"/>
      <c r="Q198" s="18"/>
      <c r="R198" s="80">
        <f t="shared" si="252"/>
        <v>0</v>
      </c>
      <c r="S198" s="81">
        <f t="shared" si="244"/>
        <v>0</v>
      </c>
      <c r="T198" s="18"/>
      <c r="U198" s="18"/>
      <c r="V198" s="18"/>
      <c r="W198" s="80">
        <f t="shared" si="253"/>
        <v>0</v>
      </c>
      <c r="X198" s="81">
        <f t="shared" si="245"/>
        <v>0</v>
      </c>
      <c r="Y198" s="467">
        <f t="shared" si="238"/>
        <v>1</v>
      </c>
      <c r="Z198" s="296">
        <v>99</v>
      </c>
      <c r="AA198" s="220">
        <f t="shared" si="239"/>
        <v>99</v>
      </c>
      <c r="AB198" s="246" t="s">
        <v>235</v>
      </c>
    </row>
    <row r="199" spans="1:29" ht="30" customHeight="1" outlineLevel="2" x14ac:dyDescent="0.2">
      <c r="A199" s="238">
        <f t="shared" si="241"/>
        <v>167</v>
      </c>
      <c r="B199" s="378" t="s">
        <v>399</v>
      </c>
      <c r="C199" s="79" t="s">
        <v>245</v>
      </c>
      <c r="D199" s="170" t="s">
        <v>37</v>
      </c>
      <c r="E199" s="20"/>
      <c r="F199" s="97">
        <v>4</v>
      </c>
      <c r="G199" s="20"/>
      <c r="H199" s="80">
        <f t="shared" si="250"/>
        <v>4</v>
      </c>
      <c r="I199" s="81">
        <f t="shared" si="242"/>
        <v>8448</v>
      </c>
      <c r="J199" s="18"/>
      <c r="K199" s="18"/>
      <c r="L199" s="18">
        <v>3</v>
      </c>
      <c r="M199" s="80">
        <f t="shared" si="251"/>
        <v>3</v>
      </c>
      <c r="N199" s="81">
        <f t="shared" si="243"/>
        <v>6336</v>
      </c>
      <c r="O199" s="18"/>
      <c r="P199" s="18"/>
      <c r="Q199" s="18">
        <v>3</v>
      </c>
      <c r="R199" s="80">
        <f t="shared" si="252"/>
        <v>3</v>
      </c>
      <c r="S199" s="81">
        <f t="shared" si="244"/>
        <v>6336</v>
      </c>
      <c r="T199" s="18"/>
      <c r="U199" s="18"/>
      <c r="V199" s="18"/>
      <c r="W199" s="80">
        <f t="shared" si="253"/>
        <v>0</v>
      </c>
      <c r="X199" s="81">
        <f t="shared" si="245"/>
        <v>0</v>
      </c>
      <c r="Y199" s="467">
        <f t="shared" si="238"/>
        <v>10</v>
      </c>
      <c r="Z199" s="296">
        <v>2112</v>
      </c>
      <c r="AA199" s="220">
        <f t="shared" si="239"/>
        <v>21120</v>
      </c>
      <c r="AB199" s="246" t="s">
        <v>235</v>
      </c>
    </row>
    <row r="200" spans="1:29" ht="30" customHeight="1" outlineLevel="2" x14ac:dyDescent="0.2">
      <c r="A200" s="238">
        <f t="shared" si="241"/>
        <v>168</v>
      </c>
      <c r="B200" s="382" t="s">
        <v>400</v>
      </c>
      <c r="C200" s="374" t="s">
        <v>1051</v>
      </c>
      <c r="D200" s="163" t="s">
        <v>41</v>
      </c>
      <c r="E200" s="20"/>
      <c r="F200" s="97">
        <v>2</v>
      </c>
      <c r="G200" s="20"/>
      <c r="H200" s="52">
        <f>SUM(E200:G200)</f>
        <v>2</v>
      </c>
      <c r="I200" s="53">
        <f t="shared" si="242"/>
        <v>10000</v>
      </c>
      <c r="J200" s="20"/>
      <c r="K200" s="20"/>
      <c r="L200" s="20"/>
      <c r="M200" s="52">
        <f>SUM(J200:L200)</f>
        <v>0</v>
      </c>
      <c r="N200" s="53">
        <f t="shared" si="243"/>
        <v>0</v>
      </c>
      <c r="O200" s="20"/>
      <c r="P200" s="20"/>
      <c r="Q200" s="20"/>
      <c r="R200" s="52">
        <f>SUM(O200:Q200)</f>
        <v>0</v>
      </c>
      <c r="S200" s="53">
        <f t="shared" si="244"/>
        <v>0</v>
      </c>
      <c r="T200" s="20"/>
      <c r="U200" s="20"/>
      <c r="V200" s="20"/>
      <c r="W200" s="52">
        <f>SUM(T200:V200)</f>
        <v>0</v>
      </c>
      <c r="X200" s="53">
        <f t="shared" si="245"/>
        <v>0</v>
      </c>
      <c r="Y200" s="474">
        <f>H200+M200+R200+W200</f>
        <v>2</v>
      </c>
      <c r="Z200" s="297">
        <v>5000</v>
      </c>
      <c r="AA200" s="225">
        <f>Y200*Z200</f>
        <v>10000</v>
      </c>
      <c r="AB200" s="246" t="s">
        <v>235</v>
      </c>
    </row>
    <row r="201" spans="1:29" ht="30" customHeight="1" outlineLevel="2" x14ac:dyDescent="0.2">
      <c r="A201" s="238">
        <f t="shared" si="241"/>
        <v>169</v>
      </c>
      <c r="B201" s="446" t="s">
        <v>123</v>
      </c>
      <c r="C201" s="362" t="s">
        <v>247</v>
      </c>
      <c r="D201" s="168" t="s">
        <v>40</v>
      </c>
      <c r="E201" s="92"/>
      <c r="F201" s="124"/>
      <c r="G201" s="92">
        <v>1</v>
      </c>
      <c r="H201" s="363">
        <f>SUM(E201:G201)</f>
        <v>1</v>
      </c>
      <c r="I201" s="364">
        <f t="shared" si="242"/>
        <v>71.5</v>
      </c>
      <c r="J201" s="92"/>
      <c r="K201" s="92"/>
      <c r="L201" s="92">
        <v>1</v>
      </c>
      <c r="M201" s="363">
        <f>SUM(J201:L201)</f>
        <v>1</v>
      </c>
      <c r="N201" s="364">
        <f t="shared" si="243"/>
        <v>71.5</v>
      </c>
      <c r="O201" s="92"/>
      <c r="P201" s="92"/>
      <c r="Q201" s="92"/>
      <c r="R201" s="363">
        <f>SUM(O201:Q201)</f>
        <v>0</v>
      </c>
      <c r="S201" s="364">
        <f t="shared" si="244"/>
        <v>0</v>
      </c>
      <c r="T201" s="92"/>
      <c r="U201" s="92"/>
      <c r="V201" s="92"/>
      <c r="W201" s="363">
        <f>SUM(T201:V201)</f>
        <v>0</v>
      </c>
      <c r="X201" s="364">
        <f t="shared" si="245"/>
        <v>0</v>
      </c>
      <c r="Y201" s="475">
        <f>H201+M201+R201+W201</f>
        <v>2</v>
      </c>
      <c r="Z201" s="365">
        <v>71.5</v>
      </c>
      <c r="AA201" s="366">
        <f>Y201*Z201</f>
        <v>143</v>
      </c>
      <c r="AB201" s="247" t="s">
        <v>235</v>
      </c>
    </row>
    <row r="202" spans="1:29" ht="30" customHeight="1" outlineLevel="2" thickBot="1" x14ac:dyDescent="0.25">
      <c r="A202" s="238">
        <f>A201+1</f>
        <v>170</v>
      </c>
      <c r="B202" s="255" t="s">
        <v>124</v>
      </c>
      <c r="C202" s="256" t="s">
        <v>831</v>
      </c>
      <c r="D202" s="257" t="s">
        <v>41</v>
      </c>
      <c r="E202" s="258"/>
      <c r="F202" s="259"/>
      <c r="G202" s="258">
        <v>150</v>
      </c>
      <c r="H202" s="260">
        <f t="shared" ref="H202" si="254">SUM(E202:G202)</f>
        <v>150</v>
      </c>
      <c r="I202" s="261">
        <f t="shared" ref="I202" si="255">H202*$Z202</f>
        <v>82500</v>
      </c>
      <c r="J202" s="262"/>
      <c r="K202" s="262"/>
      <c r="L202" s="262">
        <v>150</v>
      </c>
      <c r="M202" s="260">
        <f t="shared" ref="M202" si="256">SUM(J202:L202)</f>
        <v>150</v>
      </c>
      <c r="N202" s="261">
        <f t="shared" ref="N202" si="257">M202*$Z202</f>
        <v>82500</v>
      </c>
      <c r="O202" s="262"/>
      <c r="P202" s="262"/>
      <c r="Q202" s="262">
        <v>100</v>
      </c>
      <c r="R202" s="260">
        <f t="shared" ref="R202" si="258">SUM(O202:Q202)</f>
        <v>100</v>
      </c>
      <c r="S202" s="261">
        <f t="shared" ref="S202" si="259">R202*$Z202</f>
        <v>55000</v>
      </c>
      <c r="T202" s="262"/>
      <c r="U202" s="262"/>
      <c r="V202" s="262"/>
      <c r="W202" s="260">
        <f t="shared" ref="W202" si="260">SUM(T202:V202)</f>
        <v>0</v>
      </c>
      <c r="X202" s="261">
        <f t="shared" ref="X202" si="261">W202*$Z202</f>
        <v>0</v>
      </c>
      <c r="Y202" s="473">
        <f t="shared" ref="Y202" si="262">H202+M202+R202+W202</f>
        <v>400</v>
      </c>
      <c r="Z202" s="294">
        <v>550</v>
      </c>
      <c r="AA202" s="263">
        <f t="shared" ref="AA202" si="263">Y202*Z202</f>
        <v>220000</v>
      </c>
      <c r="AB202" s="246" t="s">
        <v>577</v>
      </c>
      <c r="AC202" s="122">
        <f>SUM(AA88:AA202)</f>
        <v>1103179.1599999999</v>
      </c>
    </row>
    <row r="203" spans="1:29" ht="27.75" customHeight="1" outlineLevel="1" thickBot="1" x14ac:dyDescent="0.25">
      <c r="A203" s="367" t="s">
        <v>339</v>
      </c>
      <c r="B203" s="141"/>
      <c r="C203" s="141"/>
      <c r="D203" s="518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476"/>
      <c r="Z203" s="141"/>
      <c r="AA203" s="141"/>
      <c r="AB203" s="228"/>
    </row>
    <row r="204" spans="1:29" ht="30" customHeight="1" outlineLevel="1" thickBot="1" x14ac:dyDescent="0.25">
      <c r="A204" s="526">
        <f>A202+1</f>
        <v>171</v>
      </c>
      <c r="B204" s="527" t="s">
        <v>125</v>
      </c>
      <c r="C204" s="528" t="s">
        <v>871</v>
      </c>
      <c r="D204" s="529" t="s">
        <v>872</v>
      </c>
      <c r="E204" s="530"/>
      <c r="F204" s="530">
        <v>4</v>
      </c>
      <c r="G204" s="530"/>
      <c r="H204" s="531">
        <f>SUM(E204:G204)</f>
        <v>4</v>
      </c>
      <c r="I204" s="532">
        <f>H204*$Z204</f>
        <v>1320</v>
      </c>
      <c r="J204" s="533"/>
      <c r="K204" s="533">
        <v>4</v>
      </c>
      <c r="L204" s="533"/>
      <c r="M204" s="531">
        <f>SUM(J204:L204)</f>
        <v>4</v>
      </c>
      <c r="N204" s="532">
        <f>M204*$Z204</f>
        <v>1320</v>
      </c>
      <c r="O204" s="533"/>
      <c r="P204" s="533">
        <v>4</v>
      </c>
      <c r="Q204" s="533"/>
      <c r="R204" s="531">
        <f>SUM(O204:Q204)</f>
        <v>4</v>
      </c>
      <c r="S204" s="532">
        <f>R204*$Z204</f>
        <v>1320</v>
      </c>
      <c r="T204" s="533"/>
      <c r="U204" s="533"/>
      <c r="V204" s="533"/>
      <c r="W204" s="531">
        <f>SUM(T204:V204)</f>
        <v>0</v>
      </c>
      <c r="X204" s="532">
        <f>W204*$Z204</f>
        <v>0</v>
      </c>
      <c r="Y204" s="534">
        <f>H204+M204+R204+W204</f>
        <v>12</v>
      </c>
      <c r="Z204" s="535">
        <v>330</v>
      </c>
      <c r="AA204" s="536">
        <f>Y204*Z204</f>
        <v>3960</v>
      </c>
      <c r="AB204" s="537" t="s">
        <v>235</v>
      </c>
      <c r="AC204" s="122">
        <f>AA204</f>
        <v>3960</v>
      </c>
    </row>
    <row r="205" spans="1:29" ht="27.75" customHeight="1" outlineLevel="1" thickBot="1" x14ac:dyDescent="0.25">
      <c r="A205" s="181" t="s">
        <v>282</v>
      </c>
      <c r="B205" s="141"/>
      <c r="C205" s="141"/>
      <c r="D205" s="518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476"/>
      <c r="Z205" s="141"/>
      <c r="AA205" s="141"/>
      <c r="AB205" s="228"/>
    </row>
    <row r="206" spans="1:29" ht="30" customHeight="1" outlineLevel="1" x14ac:dyDescent="0.2">
      <c r="A206" s="238">
        <f>A204+1</f>
        <v>172</v>
      </c>
      <c r="B206" s="378" t="s">
        <v>401</v>
      </c>
      <c r="C206" s="142" t="s">
        <v>630</v>
      </c>
      <c r="D206" s="167" t="s">
        <v>41</v>
      </c>
      <c r="E206" s="93"/>
      <c r="F206" s="93">
        <v>3</v>
      </c>
      <c r="G206" s="93"/>
      <c r="H206" s="209">
        <f>SUM(E206:G206)</f>
        <v>3</v>
      </c>
      <c r="I206" s="210">
        <f>H206*$Z206</f>
        <v>990</v>
      </c>
      <c r="J206" s="208"/>
      <c r="K206" s="208"/>
      <c r="L206" s="208">
        <v>2</v>
      </c>
      <c r="M206" s="209">
        <f>SUM(J206:L206)</f>
        <v>2</v>
      </c>
      <c r="N206" s="210">
        <f>M206*$Z206</f>
        <v>660</v>
      </c>
      <c r="O206" s="208"/>
      <c r="P206" s="208"/>
      <c r="Q206" s="208"/>
      <c r="R206" s="209">
        <f>SUM(O206:Q206)</f>
        <v>0</v>
      </c>
      <c r="S206" s="210">
        <f>R206*$Z206</f>
        <v>0</v>
      </c>
      <c r="T206" s="208"/>
      <c r="U206" s="208"/>
      <c r="V206" s="208"/>
      <c r="W206" s="209">
        <f>SUM(T206:V206)</f>
        <v>0</v>
      </c>
      <c r="X206" s="210">
        <f>W206*$Z206</f>
        <v>0</v>
      </c>
      <c r="Y206" s="470">
        <f>H206+M206+R206+W206</f>
        <v>5</v>
      </c>
      <c r="Z206" s="301">
        <v>330</v>
      </c>
      <c r="AA206" s="229">
        <f>Y206*Z206</f>
        <v>1650</v>
      </c>
      <c r="AB206" s="248" t="s">
        <v>235</v>
      </c>
    </row>
    <row r="207" spans="1:29" ht="30" customHeight="1" outlineLevel="1" x14ac:dyDescent="0.2">
      <c r="A207" s="238">
        <f>A206+1</f>
        <v>173</v>
      </c>
      <c r="B207" s="382" t="s">
        <v>126</v>
      </c>
      <c r="C207" s="94" t="s">
        <v>591</v>
      </c>
      <c r="D207" s="163" t="s">
        <v>41</v>
      </c>
      <c r="E207" s="92"/>
      <c r="F207" s="92"/>
      <c r="G207" s="92"/>
      <c r="H207" s="80">
        <f t="shared" ref="H207" si="264">SUM(E207:G207)</f>
        <v>0</v>
      </c>
      <c r="I207" s="81">
        <f t="shared" ref="I207:I222" si="265">H207*$Z207</f>
        <v>0</v>
      </c>
      <c r="J207" s="18">
        <v>51</v>
      </c>
      <c r="K207" s="18"/>
      <c r="L207" s="18"/>
      <c r="M207" s="80">
        <f t="shared" ref="M207:M222" si="266">SUM(J207:L207)</f>
        <v>51</v>
      </c>
      <c r="N207" s="81">
        <f t="shared" ref="N207:N222" si="267">M207*$Z207</f>
        <v>15427.5</v>
      </c>
      <c r="O207" s="18"/>
      <c r="P207" s="18"/>
      <c r="Q207" s="18"/>
      <c r="R207" s="80">
        <f t="shared" ref="R207:R222" si="268">SUM(O207:Q207)</f>
        <v>0</v>
      </c>
      <c r="S207" s="81">
        <f t="shared" ref="S207:S222" si="269">R207*$Z207</f>
        <v>0</v>
      </c>
      <c r="T207" s="18"/>
      <c r="U207" s="18"/>
      <c r="V207" s="18"/>
      <c r="W207" s="80">
        <f t="shared" ref="W207:W222" si="270">SUM(T207:V207)</f>
        <v>0</v>
      </c>
      <c r="X207" s="81">
        <f t="shared" ref="X207:X222" si="271">W207*$Z207</f>
        <v>0</v>
      </c>
      <c r="Y207" s="467">
        <f t="shared" ref="Y207:Y222" si="272">H207+M207+R207+W207</f>
        <v>51</v>
      </c>
      <c r="Z207" s="296">
        <v>302.5</v>
      </c>
      <c r="AA207" s="220">
        <f t="shared" ref="AA207:AA222" si="273">Y207*Z207</f>
        <v>15427.5</v>
      </c>
      <c r="AB207" s="247" t="s">
        <v>235</v>
      </c>
    </row>
    <row r="208" spans="1:29" ht="30" customHeight="1" outlineLevel="1" x14ac:dyDescent="0.2">
      <c r="A208" s="238">
        <f t="shared" ref="A208:A222" si="274">A207+1</f>
        <v>174</v>
      </c>
      <c r="B208" s="382" t="s">
        <v>127</v>
      </c>
      <c r="C208" s="94" t="s">
        <v>904</v>
      </c>
      <c r="D208" s="163" t="s">
        <v>41</v>
      </c>
      <c r="E208" s="92"/>
      <c r="F208" s="92"/>
      <c r="G208" s="92"/>
      <c r="H208" s="80">
        <f t="shared" ref="H208" si="275">SUM(E208:G208)</f>
        <v>0</v>
      </c>
      <c r="I208" s="81">
        <f t="shared" ref="I208" si="276">H208*$Z208</f>
        <v>0</v>
      </c>
      <c r="J208" s="18">
        <v>50</v>
      </c>
      <c r="K208" s="18"/>
      <c r="L208" s="18"/>
      <c r="M208" s="80">
        <f t="shared" ref="M208" si="277">SUM(J208:L208)</f>
        <v>50</v>
      </c>
      <c r="N208" s="81">
        <f t="shared" ref="N208" si="278">M208*$Z208</f>
        <v>3575</v>
      </c>
      <c r="O208" s="18"/>
      <c r="P208" s="18"/>
      <c r="Q208" s="18"/>
      <c r="R208" s="80">
        <f t="shared" ref="R208" si="279">SUM(O208:Q208)</f>
        <v>0</v>
      </c>
      <c r="S208" s="81">
        <f t="shared" ref="S208" si="280">R208*$Z208</f>
        <v>0</v>
      </c>
      <c r="T208" s="18"/>
      <c r="U208" s="18"/>
      <c r="V208" s="18"/>
      <c r="W208" s="80">
        <f t="shared" ref="W208" si="281">SUM(T208:V208)</f>
        <v>0</v>
      </c>
      <c r="X208" s="81">
        <f t="shared" ref="X208" si="282">W208*$Z208</f>
        <v>0</v>
      </c>
      <c r="Y208" s="467">
        <f t="shared" ref="Y208" si="283">H208+M208+R208+W208</f>
        <v>50</v>
      </c>
      <c r="Z208" s="296">
        <v>71.5</v>
      </c>
      <c r="AA208" s="220">
        <f t="shared" ref="AA208" si="284">Y208*Z208</f>
        <v>3575</v>
      </c>
      <c r="AB208" s="247" t="s">
        <v>235</v>
      </c>
    </row>
    <row r="209" spans="1:29" ht="30" customHeight="1" outlineLevel="1" x14ac:dyDescent="0.2">
      <c r="A209" s="238">
        <f t="shared" si="274"/>
        <v>175</v>
      </c>
      <c r="B209" s="382" t="s">
        <v>128</v>
      </c>
      <c r="C209" s="94" t="s">
        <v>907</v>
      </c>
      <c r="D209" s="163" t="s">
        <v>69</v>
      </c>
      <c r="E209" s="92"/>
      <c r="F209" s="92">
        <v>10</v>
      </c>
      <c r="G209" s="92"/>
      <c r="H209" s="80">
        <f t="shared" ref="H209:H210" si="285">SUM(E209:G209)</f>
        <v>10</v>
      </c>
      <c r="I209" s="81">
        <f t="shared" ref="I209:I210" si="286">H209*$Z209</f>
        <v>2112</v>
      </c>
      <c r="J209" s="18"/>
      <c r="K209" s="18"/>
      <c r="L209" s="18">
        <v>5</v>
      </c>
      <c r="M209" s="80">
        <f t="shared" ref="M209:M210" si="287">SUM(J209:L209)</f>
        <v>5</v>
      </c>
      <c r="N209" s="81">
        <f t="shared" ref="N209:N210" si="288">M209*$Z209</f>
        <v>1056</v>
      </c>
      <c r="O209" s="18"/>
      <c r="P209" s="18"/>
      <c r="Q209" s="18">
        <v>5</v>
      </c>
      <c r="R209" s="80">
        <f t="shared" ref="R209:R210" si="289">SUM(O209:Q209)</f>
        <v>5</v>
      </c>
      <c r="S209" s="81">
        <f t="shared" ref="S209:S210" si="290">R209*$Z209</f>
        <v>1056</v>
      </c>
      <c r="T209" s="18"/>
      <c r="U209" s="18"/>
      <c r="V209" s="18"/>
      <c r="W209" s="80">
        <f t="shared" ref="W209:W210" si="291">SUM(T209:V209)</f>
        <v>0</v>
      </c>
      <c r="X209" s="81">
        <f t="shared" ref="X209:X210" si="292">W209*$Z209</f>
        <v>0</v>
      </c>
      <c r="Y209" s="467">
        <f t="shared" ref="Y209:Y210" si="293">H209+M209+R209+W209</f>
        <v>20</v>
      </c>
      <c r="Z209" s="296">
        <v>211.2</v>
      </c>
      <c r="AA209" s="220">
        <f t="shared" ref="AA209:AA210" si="294">Y209*Z209</f>
        <v>4224</v>
      </c>
      <c r="AB209" s="247" t="s">
        <v>235</v>
      </c>
    </row>
    <row r="210" spans="1:29" ht="30" customHeight="1" outlineLevel="1" x14ac:dyDescent="0.2">
      <c r="A210" s="238">
        <f>A209+1</f>
        <v>176</v>
      </c>
      <c r="B210" s="383" t="s">
        <v>129</v>
      </c>
      <c r="C210" s="94" t="s">
        <v>1197</v>
      </c>
      <c r="D210" s="163" t="s">
        <v>35</v>
      </c>
      <c r="E210" s="92"/>
      <c r="F210" s="92">
        <v>14</v>
      </c>
      <c r="G210" s="92"/>
      <c r="H210" s="80">
        <f t="shared" si="285"/>
        <v>14</v>
      </c>
      <c r="I210" s="81">
        <f t="shared" si="286"/>
        <v>2956.7999999999997</v>
      </c>
      <c r="J210" s="18"/>
      <c r="K210" s="18">
        <v>13</v>
      </c>
      <c r="L210" s="18"/>
      <c r="M210" s="80">
        <f t="shared" si="287"/>
        <v>13</v>
      </c>
      <c r="N210" s="81">
        <f t="shared" si="288"/>
        <v>2745.6</v>
      </c>
      <c r="O210" s="18"/>
      <c r="P210" s="18">
        <v>13</v>
      </c>
      <c r="Q210" s="18"/>
      <c r="R210" s="80">
        <f t="shared" si="289"/>
        <v>13</v>
      </c>
      <c r="S210" s="81">
        <f t="shared" si="290"/>
        <v>2745.6</v>
      </c>
      <c r="T210" s="18"/>
      <c r="U210" s="18"/>
      <c r="V210" s="18"/>
      <c r="W210" s="80">
        <f t="shared" si="291"/>
        <v>0</v>
      </c>
      <c r="X210" s="81">
        <f t="shared" si="292"/>
        <v>0</v>
      </c>
      <c r="Y210" s="467">
        <f t="shared" si="293"/>
        <v>40</v>
      </c>
      <c r="Z210" s="296">
        <v>211.2</v>
      </c>
      <c r="AA210" s="220">
        <f t="shared" si="294"/>
        <v>8448</v>
      </c>
      <c r="AB210" s="247" t="s">
        <v>235</v>
      </c>
      <c r="AC210" s="2" t="s">
        <v>1199</v>
      </c>
    </row>
    <row r="211" spans="1:29" ht="30" customHeight="1" outlineLevel="1" x14ac:dyDescent="0.2">
      <c r="A211" s="238">
        <f>A210+1</f>
        <v>177</v>
      </c>
      <c r="B211" s="384" t="s">
        <v>402</v>
      </c>
      <c r="C211" s="94" t="s">
        <v>905</v>
      </c>
      <c r="D211" s="163" t="s">
        <v>35</v>
      </c>
      <c r="E211" s="92"/>
      <c r="F211" s="92">
        <v>12</v>
      </c>
      <c r="G211" s="92"/>
      <c r="H211" s="80">
        <f t="shared" ref="H211" si="295">SUM(E211:G211)</f>
        <v>12</v>
      </c>
      <c r="I211" s="81">
        <f t="shared" ref="I211" si="296">H211*$Z211</f>
        <v>4884</v>
      </c>
      <c r="J211" s="18"/>
      <c r="K211" s="18">
        <v>11</v>
      </c>
      <c r="L211" s="18"/>
      <c r="M211" s="80">
        <f t="shared" ref="M211" si="297">SUM(J211:L211)</f>
        <v>11</v>
      </c>
      <c r="N211" s="81">
        <f t="shared" ref="N211" si="298">M211*$Z211</f>
        <v>4477</v>
      </c>
      <c r="O211" s="18"/>
      <c r="P211" s="18">
        <v>11</v>
      </c>
      <c r="Q211" s="18"/>
      <c r="R211" s="80">
        <f t="shared" ref="R211" si="299">SUM(O211:Q211)</f>
        <v>11</v>
      </c>
      <c r="S211" s="81">
        <f t="shared" ref="S211" si="300">R211*$Z211</f>
        <v>4477</v>
      </c>
      <c r="T211" s="18"/>
      <c r="U211" s="18"/>
      <c r="V211" s="18"/>
      <c r="W211" s="80">
        <f t="shared" ref="W211" si="301">SUM(T211:V211)</f>
        <v>0</v>
      </c>
      <c r="X211" s="81">
        <f t="shared" ref="X211" si="302">W211*$Z211</f>
        <v>0</v>
      </c>
      <c r="Y211" s="467">
        <f t="shared" ref="Y211" si="303">H211+M211+R211+W211</f>
        <v>34</v>
      </c>
      <c r="Z211" s="296">
        <v>407</v>
      </c>
      <c r="AA211" s="220">
        <f t="shared" ref="AA211" si="304">Y211*Z211</f>
        <v>13838</v>
      </c>
      <c r="AB211" s="247" t="s">
        <v>235</v>
      </c>
    </row>
    <row r="212" spans="1:29" ht="30" customHeight="1" outlineLevel="1" x14ac:dyDescent="0.2">
      <c r="A212" s="238">
        <f t="shared" si="274"/>
        <v>178</v>
      </c>
      <c r="B212" s="384" t="s">
        <v>403</v>
      </c>
      <c r="C212" s="94" t="s">
        <v>906</v>
      </c>
      <c r="D212" s="163" t="s">
        <v>35</v>
      </c>
      <c r="E212" s="92"/>
      <c r="F212" s="92">
        <v>23</v>
      </c>
      <c r="G212" s="92"/>
      <c r="H212" s="80">
        <f t="shared" ref="H212" si="305">SUM(E212:G212)</f>
        <v>23</v>
      </c>
      <c r="I212" s="81">
        <f t="shared" ref="I212" si="306">H212*$Z212</f>
        <v>13915</v>
      </c>
      <c r="J212" s="18"/>
      <c r="K212" s="18">
        <v>23</v>
      </c>
      <c r="L212" s="18"/>
      <c r="M212" s="80">
        <f t="shared" ref="M212" si="307">SUM(J212:L212)</f>
        <v>23</v>
      </c>
      <c r="N212" s="81">
        <f t="shared" ref="N212" si="308">M212*$Z212</f>
        <v>13915</v>
      </c>
      <c r="O212" s="18"/>
      <c r="P212" s="18">
        <v>23</v>
      </c>
      <c r="Q212" s="18"/>
      <c r="R212" s="80">
        <f t="shared" ref="R212" si="309">SUM(O212:Q212)</f>
        <v>23</v>
      </c>
      <c r="S212" s="81">
        <f t="shared" ref="S212" si="310">R212*$Z212</f>
        <v>13915</v>
      </c>
      <c r="T212" s="18"/>
      <c r="U212" s="18"/>
      <c r="V212" s="18"/>
      <c r="W212" s="80">
        <f t="shared" ref="W212" si="311">SUM(T212:V212)</f>
        <v>0</v>
      </c>
      <c r="X212" s="81">
        <f t="shared" ref="X212" si="312">W212*$Z212</f>
        <v>0</v>
      </c>
      <c r="Y212" s="467">
        <f t="shared" ref="Y212" si="313">H212+M212+R212+W212</f>
        <v>69</v>
      </c>
      <c r="Z212" s="296">
        <v>605</v>
      </c>
      <c r="AA212" s="220">
        <f t="shared" ref="AA212" si="314">Y212*Z212</f>
        <v>41745</v>
      </c>
      <c r="AB212" s="247" t="s">
        <v>235</v>
      </c>
    </row>
    <row r="213" spans="1:29" ht="30" customHeight="1" outlineLevel="1" x14ac:dyDescent="0.2">
      <c r="A213" s="238">
        <f t="shared" si="274"/>
        <v>179</v>
      </c>
      <c r="B213" s="384" t="s">
        <v>404</v>
      </c>
      <c r="C213" s="79" t="s">
        <v>711</v>
      </c>
      <c r="D213" s="163" t="s">
        <v>41</v>
      </c>
      <c r="E213" s="20"/>
      <c r="F213" s="20"/>
      <c r="G213" s="20"/>
      <c r="H213" s="80">
        <f t="shared" ref="H213:H222" si="315">SUM(E213:G213)</f>
        <v>0</v>
      </c>
      <c r="I213" s="81">
        <f t="shared" si="265"/>
        <v>0</v>
      </c>
      <c r="J213" s="18">
        <v>51</v>
      </c>
      <c r="K213" s="18"/>
      <c r="L213" s="18"/>
      <c r="M213" s="80">
        <f t="shared" si="266"/>
        <v>51</v>
      </c>
      <c r="N213" s="81">
        <f t="shared" si="267"/>
        <v>5610</v>
      </c>
      <c r="O213" s="18"/>
      <c r="P213" s="18"/>
      <c r="Q213" s="18"/>
      <c r="R213" s="80">
        <f t="shared" si="268"/>
        <v>0</v>
      </c>
      <c r="S213" s="81">
        <f t="shared" si="269"/>
        <v>0</v>
      </c>
      <c r="T213" s="18"/>
      <c r="U213" s="18"/>
      <c r="V213" s="18"/>
      <c r="W213" s="80">
        <f t="shared" si="270"/>
        <v>0</v>
      </c>
      <c r="X213" s="81">
        <f t="shared" si="271"/>
        <v>0</v>
      </c>
      <c r="Y213" s="467">
        <f t="shared" si="272"/>
        <v>51</v>
      </c>
      <c r="Z213" s="296">
        <v>110</v>
      </c>
      <c r="AA213" s="220">
        <f t="shared" si="273"/>
        <v>5610</v>
      </c>
      <c r="AB213" s="246" t="s">
        <v>235</v>
      </c>
    </row>
    <row r="214" spans="1:29" ht="30" customHeight="1" outlineLevel="1" x14ac:dyDescent="0.2">
      <c r="A214" s="238">
        <f t="shared" si="274"/>
        <v>180</v>
      </c>
      <c r="B214" s="384" t="s">
        <v>405</v>
      </c>
      <c r="C214" s="79" t="s">
        <v>908</v>
      </c>
      <c r="D214" s="168" t="s">
        <v>41</v>
      </c>
      <c r="E214" s="20"/>
      <c r="F214" s="20"/>
      <c r="G214" s="20">
        <v>2</v>
      </c>
      <c r="H214" s="80">
        <f t="shared" si="315"/>
        <v>2</v>
      </c>
      <c r="I214" s="81">
        <f t="shared" si="265"/>
        <v>600.6</v>
      </c>
      <c r="J214" s="18"/>
      <c r="K214" s="18"/>
      <c r="L214" s="18"/>
      <c r="M214" s="80">
        <f t="shared" si="266"/>
        <v>0</v>
      </c>
      <c r="N214" s="81">
        <f t="shared" si="267"/>
        <v>0</v>
      </c>
      <c r="O214" s="18"/>
      <c r="P214" s="18"/>
      <c r="Q214" s="18"/>
      <c r="R214" s="80">
        <f t="shared" si="268"/>
        <v>0</v>
      </c>
      <c r="S214" s="81">
        <f t="shared" si="269"/>
        <v>0</v>
      </c>
      <c r="T214" s="18"/>
      <c r="U214" s="18"/>
      <c r="V214" s="18"/>
      <c r="W214" s="80">
        <f t="shared" si="270"/>
        <v>0</v>
      </c>
      <c r="X214" s="81">
        <f t="shared" si="271"/>
        <v>0</v>
      </c>
      <c r="Y214" s="467">
        <f t="shared" si="272"/>
        <v>2</v>
      </c>
      <c r="Z214" s="296">
        <v>300.3</v>
      </c>
      <c r="AA214" s="220">
        <f t="shared" si="273"/>
        <v>600.6</v>
      </c>
      <c r="AB214" s="246" t="s">
        <v>235</v>
      </c>
    </row>
    <row r="215" spans="1:29" ht="30" customHeight="1" outlineLevel="1" x14ac:dyDescent="0.2">
      <c r="A215" s="238">
        <f t="shared" si="274"/>
        <v>181</v>
      </c>
      <c r="B215" s="384" t="s">
        <v>1101</v>
      </c>
      <c r="C215" s="79" t="s">
        <v>909</v>
      </c>
      <c r="D215" s="163" t="s">
        <v>41</v>
      </c>
      <c r="E215" s="20"/>
      <c r="F215" s="20">
        <v>30</v>
      </c>
      <c r="G215" s="20"/>
      <c r="H215" s="197">
        <f t="shared" ref="H215" si="316">SUM(E215:G215)</f>
        <v>30</v>
      </c>
      <c r="I215" s="198">
        <f t="shared" ref="I215" si="317">H215*$Z215</f>
        <v>495</v>
      </c>
      <c r="J215" s="196"/>
      <c r="K215" s="196"/>
      <c r="L215" s="196">
        <v>20</v>
      </c>
      <c r="M215" s="197">
        <f t="shared" ref="M215" si="318">SUM(J215:L215)</f>
        <v>20</v>
      </c>
      <c r="N215" s="198">
        <f t="shared" ref="N215" si="319">M215*$Z215</f>
        <v>330</v>
      </c>
      <c r="O215" s="196"/>
      <c r="P215" s="196"/>
      <c r="Q215" s="196">
        <v>20</v>
      </c>
      <c r="R215" s="197">
        <f t="shared" ref="R215" si="320">SUM(O215:Q215)</f>
        <v>20</v>
      </c>
      <c r="S215" s="198">
        <f t="shared" ref="S215" si="321">R215*$Z215</f>
        <v>330</v>
      </c>
      <c r="T215" s="196"/>
      <c r="U215" s="196"/>
      <c r="V215" s="196"/>
      <c r="W215" s="197">
        <f t="shared" ref="W215" si="322">SUM(T215:V215)</f>
        <v>0</v>
      </c>
      <c r="X215" s="198">
        <f t="shared" ref="X215" si="323">W215*$Z215</f>
        <v>0</v>
      </c>
      <c r="Y215" s="472">
        <f t="shared" ref="Y215" si="324">H215+M215+R215+W215</f>
        <v>70</v>
      </c>
      <c r="Z215" s="369">
        <v>16.5</v>
      </c>
      <c r="AA215" s="224">
        <f t="shared" ref="AA215" si="325">Y215*Z215</f>
        <v>1155</v>
      </c>
      <c r="AB215" s="246" t="s">
        <v>235</v>
      </c>
    </row>
    <row r="216" spans="1:29" ht="30" customHeight="1" outlineLevel="1" x14ac:dyDescent="0.2">
      <c r="A216" s="238">
        <f t="shared" si="274"/>
        <v>182</v>
      </c>
      <c r="B216" s="384" t="s">
        <v>1102</v>
      </c>
      <c r="C216" s="142" t="s">
        <v>910</v>
      </c>
      <c r="D216" s="163" t="s">
        <v>41</v>
      </c>
      <c r="E216" s="20"/>
      <c r="F216" s="20"/>
      <c r="G216" s="20">
        <v>6</v>
      </c>
      <c r="H216" s="197">
        <f t="shared" ref="H216" si="326">SUM(E216:G216)</f>
        <v>6</v>
      </c>
      <c r="I216" s="198">
        <f t="shared" ref="I216" si="327">H216*$Z216</f>
        <v>1800</v>
      </c>
      <c r="J216" s="196"/>
      <c r="K216" s="196"/>
      <c r="L216" s="196"/>
      <c r="M216" s="197">
        <f t="shared" ref="M216" si="328">SUM(J216:L216)</f>
        <v>0</v>
      </c>
      <c r="N216" s="198">
        <f t="shared" ref="N216" si="329">M216*$Z216</f>
        <v>0</v>
      </c>
      <c r="O216" s="196"/>
      <c r="P216" s="196"/>
      <c r="Q216" s="196"/>
      <c r="R216" s="197">
        <f t="shared" ref="R216" si="330">SUM(O216:Q216)</f>
        <v>0</v>
      </c>
      <c r="S216" s="198">
        <f t="shared" ref="S216" si="331">R216*$Z216</f>
        <v>0</v>
      </c>
      <c r="T216" s="196"/>
      <c r="U216" s="196"/>
      <c r="V216" s="196"/>
      <c r="W216" s="197">
        <f t="shared" ref="W216" si="332">SUM(T216:V216)</f>
        <v>0</v>
      </c>
      <c r="X216" s="198">
        <f t="shared" ref="X216" si="333">W216*$Z216</f>
        <v>0</v>
      </c>
      <c r="Y216" s="472">
        <f t="shared" ref="Y216" si="334">H216+M216+R216+W216</f>
        <v>6</v>
      </c>
      <c r="Z216" s="369">
        <v>300</v>
      </c>
      <c r="AA216" s="224">
        <f t="shared" ref="AA216" si="335">Y216*Z216</f>
        <v>1800</v>
      </c>
      <c r="AB216" s="246" t="s">
        <v>235</v>
      </c>
    </row>
    <row r="217" spans="1:29" ht="30" customHeight="1" outlineLevel="1" x14ac:dyDescent="0.2">
      <c r="A217" s="238">
        <f t="shared" si="274"/>
        <v>183</v>
      </c>
      <c r="B217" s="384" t="s">
        <v>1103</v>
      </c>
      <c r="C217" s="142" t="s">
        <v>252</v>
      </c>
      <c r="D217" s="163" t="s">
        <v>45</v>
      </c>
      <c r="E217" s="20"/>
      <c r="F217" s="20"/>
      <c r="G217" s="20"/>
      <c r="H217" s="197">
        <f t="shared" ref="H217:H218" si="336">SUM(E217:G217)</f>
        <v>0</v>
      </c>
      <c r="I217" s="198">
        <f t="shared" ref="I217:I218" si="337">H217*$Z217</f>
        <v>0</v>
      </c>
      <c r="J217" s="196">
        <v>5</v>
      </c>
      <c r="K217" s="196"/>
      <c r="L217" s="196"/>
      <c r="M217" s="197">
        <f t="shared" ref="M217:M218" si="338">SUM(J217:L217)</f>
        <v>5</v>
      </c>
      <c r="N217" s="198">
        <f t="shared" ref="N217:N218" si="339">M217*$Z217</f>
        <v>605</v>
      </c>
      <c r="O217" s="196"/>
      <c r="P217" s="196"/>
      <c r="Q217" s="196"/>
      <c r="R217" s="197">
        <f t="shared" ref="R217:R218" si="340">SUM(O217:Q217)</f>
        <v>0</v>
      </c>
      <c r="S217" s="198">
        <f t="shared" ref="S217:S218" si="341">R217*$Z217</f>
        <v>0</v>
      </c>
      <c r="T217" s="196"/>
      <c r="U217" s="196"/>
      <c r="V217" s="196"/>
      <c r="W217" s="197">
        <f t="shared" ref="W217:W218" si="342">SUM(T217:V217)</f>
        <v>0</v>
      </c>
      <c r="X217" s="198">
        <f t="shared" ref="X217:X218" si="343">W217*$Z217</f>
        <v>0</v>
      </c>
      <c r="Y217" s="472">
        <f t="shared" ref="Y217:Y218" si="344">H217+M217+R217+W217</f>
        <v>5</v>
      </c>
      <c r="Z217" s="369">
        <v>121</v>
      </c>
      <c r="AA217" s="224">
        <f t="shared" ref="AA217:AA218" si="345">Y217*Z217</f>
        <v>605</v>
      </c>
      <c r="AB217" s="246" t="s">
        <v>235</v>
      </c>
    </row>
    <row r="218" spans="1:29" ht="30" customHeight="1" outlineLevel="1" x14ac:dyDescent="0.2">
      <c r="A218" s="238">
        <f>A217+1</f>
        <v>184</v>
      </c>
      <c r="B218" s="384" t="s">
        <v>1104</v>
      </c>
      <c r="C218" s="142" t="s">
        <v>1198</v>
      </c>
      <c r="D218" s="163" t="s">
        <v>36</v>
      </c>
      <c r="E218" s="20"/>
      <c r="F218" s="20"/>
      <c r="G218" s="20">
        <v>6</v>
      </c>
      <c r="H218" s="197">
        <f t="shared" si="336"/>
        <v>6</v>
      </c>
      <c r="I218" s="198">
        <f t="shared" si="337"/>
        <v>1080</v>
      </c>
      <c r="J218" s="196"/>
      <c r="K218" s="196"/>
      <c r="L218" s="196"/>
      <c r="M218" s="197">
        <f t="shared" si="338"/>
        <v>0</v>
      </c>
      <c r="N218" s="198">
        <f t="shared" si="339"/>
        <v>0</v>
      </c>
      <c r="O218" s="196"/>
      <c r="P218" s="196"/>
      <c r="Q218" s="196">
        <v>6</v>
      </c>
      <c r="R218" s="197">
        <f t="shared" si="340"/>
        <v>6</v>
      </c>
      <c r="S218" s="198">
        <f t="shared" si="341"/>
        <v>1080</v>
      </c>
      <c r="T218" s="196"/>
      <c r="U218" s="196"/>
      <c r="V218" s="196"/>
      <c r="W218" s="197">
        <f t="shared" si="342"/>
        <v>0</v>
      </c>
      <c r="X218" s="198">
        <f t="shared" si="343"/>
        <v>0</v>
      </c>
      <c r="Y218" s="472">
        <f t="shared" si="344"/>
        <v>12</v>
      </c>
      <c r="Z218" s="369">
        <v>180</v>
      </c>
      <c r="AA218" s="224">
        <f t="shared" si="345"/>
        <v>2160</v>
      </c>
      <c r="AB218" s="246" t="s">
        <v>235</v>
      </c>
      <c r="AC218" s="2" t="s">
        <v>1199</v>
      </c>
    </row>
    <row r="219" spans="1:29" ht="30" customHeight="1" outlineLevel="1" x14ac:dyDescent="0.2">
      <c r="A219" s="238">
        <f>A218+1</f>
        <v>185</v>
      </c>
      <c r="B219" s="384" t="s">
        <v>1105</v>
      </c>
      <c r="C219" s="142" t="s">
        <v>911</v>
      </c>
      <c r="D219" s="163" t="s">
        <v>41</v>
      </c>
      <c r="E219" s="20"/>
      <c r="F219" s="20"/>
      <c r="G219" s="20"/>
      <c r="H219" s="197">
        <f t="shared" ref="H219" si="346">SUM(E219:G219)</f>
        <v>0</v>
      </c>
      <c r="I219" s="198">
        <f t="shared" ref="I219" si="347">H219*$Z219</f>
        <v>0</v>
      </c>
      <c r="J219" s="196">
        <v>5</v>
      </c>
      <c r="K219" s="196"/>
      <c r="L219" s="196"/>
      <c r="M219" s="197">
        <f t="shared" ref="M219" si="348">SUM(J219:L219)</f>
        <v>5</v>
      </c>
      <c r="N219" s="198">
        <f t="shared" ref="N219" si="349">M219*$Z219</f>
        <v>275</v>
      </c>
      <c r="O219" s="196"/>
      <c r="P219" s="196"/>
      <c r="Q219" s="196">
        <v>5</v>
      </c>
      <c r="R219" s="197">
        <f t="shared" ref="R219" si="350">SUM(O219:Q219)</f>
        <v>5</v>
      </c>
      <c r="S219" s="198">
        <f t="shared" ref="S219" si="351">R219*$Z219</f>
        <v>275</v>
      </c>
      <c r="T219" s="196"/>
      <c r="U219" s="196"/>
      <c r="V219" s="196"/>
      <c r="W219" s="197">
        <f t="shared" ref="W219" si="352">SUM(T219:V219)</f>
        <v>0</v>
      </c>
      <c r="X219" s="198">
        <f t="shared" ref="X219" si="353">W219*$Z219</f>
        <v>0</v>
      </c>
      <c r="Y219" s="472">
        <f t="shared" ref="Y219" si="354">H219+M219+R219+W219</f>
        <v>10</v>
      </c>
      <c r="Z219" s="369">
        <v>55</v>
      </c>
      <c r="AA219" s="224">
        <f t="shared" ref="AA219" si="355">Y219*Z219</f>
        <v>550</v>
      </c>
      <c r="AB219" s="246" t="s">
        <v>235</v>
      </c>
    </row>
    <row r="220" spans="1:29" ht="30" customHeight="1" outlineLevel="1" x14ac:dyDescent="0.2">
      <c r="A220" s="238">
        <f t="shared" si="274"/>
        <v>186</v>
      </c>
      <c r="B220" s="384" t="s">
        <v>1106</v>
      </c>
      <c r="C220" s="142" t="s">
        <v>912</v>
      </c>
      <c r="D220" s="368" t="s">
        <v>35</v>
      </c>
      <c r="E220" s="20"/>
      <c r="F220" s="20"/>
      <c r="G220" s="20">
        <v>8</v>
      </c>
      <c r="H220" s="197">
        <f t="shared" ref="H220" si="356">SUM(E220:G220)</f>
        <v>8</v>
      </c>
      <c r="I220" s="198">
        <f t="shared" ref="I220" si="357">H220*$Z220</f>
        <v>3960</v>
      </c>
      <c r="J220" s="196"/>
      <c r="K220" s="196"/>
      <c r="L220" s="196">
        <v>8</v>
      </c>
      <c r="M220" s="197">
        <f t="shared" ref="M220" si="358">SUM(J220:L220)</f>
        <v>8</v>
      </c>
      <c r="N220" s="198">
        <f t="shared" ref="N220" si="359">M220*$Z220</f>
        <v>3960</v>
      </c>
      <c r="O220" s="196"/>
      <c r="P220" s="196"/>
      <c r="Q220" s="196">
        <v>8</v>
      </c>
      <c r="R220" s="197">
        <f t="shared" ref="R220" si="360">SUM(O220:Q220)</f>
        <v>8</v>
      </c>
      <c r="S220" s="198">
        <f t="shared" ref="S220" si="361">R220*$Z220</f>
        <v>3960</v>
      </c>
      <c r="T220" s="196"/>
      <c r="U220" s="196"/>
      <c r="V220" s="196"/>
      <c r="W220" s="197">
        <f t="shared" ref="W220" si="362">SUM(T220:V220)</f>
        <v>0</v>
      </c>
      <c r="X220" s="198">
        <f t="shared" ref="X220" si="363">W220*$Z220</f>
        <v>0</v>
      </c>
      <c r="Y220" s="472">
        <f t="shared" ref="Y220" si="364">H220+M220+R220+W220</f>
        <v>24</v>
      </c>
      <c r="Z220" s="369">
        <v>495</v>
      </c>
      <c r="AA220" s="224">
        <f t="shared" ref="AA220" si="365">Y220*Z220</f>
        <v>11880</v>
      </c>
      <c r="AB220" s="246" t="s">
        <v>235</v>
      </c>
    </row>
    <row r="221" spans="1:29" ht="30" customHeight="1" outlineLevel="1" x14ac:dyDescent="0.2">
      <c r="A221" s="238">
        <f t="shared" si="274"/>
        <v>187</v>
      </c>
      <c r="B221" s="386" t="s">
        <v>1107</v>
      </c>
      <c r="C221" s="79" t="s">
        <v>913</v>
      </c>
      <c r="D221" s="163" t="s">
        <v>36</v>
      </c>
      <c r="E221" s="20"/>
      <c r="F221" s="20"/>
      <c r="G221" s="20">
        <v>14</v>
      </c>
      <c r="H221" s="80">
        <f t="shared" si="315"/>
        <v>14</v>
      </c>
      <c r="I221" s="81">
        <f t="shared" si="265"/>
        <v>1694</v>
      </c>
      <c r="J221" s="18"/>
      <c r="K221" s="18"/>
      <c r="L221" s="18">
        <v>14</v>
      </c>
      <c r="M221" s="80">
        <f t="shared" si="266"/>
        <v>14</v>
      </c>
      <c r="N221" s="81">
        <f t="shared" si="267"/>
        <v>1694</v>
      </c>
      <c r="O221" s="18"/>
      <c r="P221" s="18"/>
      <c r="Q221" s="18">
        <v>14</v>
      </c>
      <c r="R221" s="80">
        <f t="shared" si="268"/>
        <v>14</v>
      </c>
      <c r="S221" s="81">
        <f t="shared" si="269"/>
        <v>1694</v>
      </c>
      <c r="T221" s="18"/>
      <c r="U221" s="18"/>
      <c r="V221" s="18"/>
      <c r="W221" s="80">
        <f t="shared" si="270"/>
        <v>0</v>
      </c>
      <c r="X221" s="81">
        <f t="shared" si="271"/>
        <v>0</v>
      </c>
      <c r="Y221" s="467">
        <f t="shared" si="272"/>
        <v>42</v>
      </c>
      <c r="Z221" s="296">
        <v>121</v>
      </c>
      <c r="AA221" s="220">
        <f t="shared" si="273"/>
        <v>5082</v>
      </c>
      <c r="AB221" s="246" t="s">
        <v>235</v>
      </c>
    </row>
    <row r="222" spans="1:29" ht="30" customHeight="1" outlineLevel="1" thickBot="1" x14ac:dyDescent="0.25">
      <c r="A222" s="238">
        <f t="shared" si="274"/>
        <v>188</v>
      </c>
      <c r="B222" s="386" t="s">
        <v>1108</v>
      </c>
      <c r="C222" s="94" t="s">
        <v>914</v>
      </c>
      <c r="D222" s="163" t="s">
        <v>37</v>
      </c>
      <c r="E222" s="92"/>
      <c r="F222" s="92">
        <v>59</v>
      </c>
      <c r="G222" s="92"/>
      <c r="H222" s="80">
        <f t="shared" si="315"/>
        <v>59</v>
      </c>
      <c r="I222" s="81">
        <f t="shared" si="265"/>
        <v>2596</v>
      </c>
      <c r="J222" s="18"/>
      <c r="K222" s="18">
        <v>59</v>
      </c>
      <c r="L222" s="18"/>
      <c r="M222" s="80">
        <f t="shared" si="266"/>
        <v>59</v>
      </c>
      <c r="N222" s="81">
        <f t="shared" si="267"/>
        <v>2596</v>
      </c>
      <c r="O222" s="18"/>
      <c r="P222" s="18">
        <v>58</v>
      </c>
      <c r="Q222" s="18"/>
      <c r="R222" s="80">
        <f t="shared" si="268"/>
        <v>58</v>
      </c>
      <c r="S222" s="81">
        <f t="shared" si="269"/>
        <v>2552</v>
      </c>
      <c r="T222" s="18"/>
      <c r="U222" s="18"/>
      <c r="V222" s="18"/>
      <c r="W222" s="80">
        <f t="shared" si="270"/>
        <v>0</v>
      </c>
      <c r="X222" s="81">
        <f t="shared" si="271"/>
        <v>0</v>
      </c>
      <c r="Y222" s="467">
        <f t="shared" si="272"/>
        <v>176</v>
      </c>
      <c r="Z222" s="296">
        <v>44</v>
      </c>
      <c r="AA222" s="220">
        <f t="shared" si="273"/>
        <v>7744</v>
      </c>
      <c r="AB222" s="247" t="s">
        <v>235</v>
      </c>
      <c r="AC222" s="122">
        <f>SUM(AA206:AA222)</f>
        <v>126094.1</v>
      </c>
    </row>
    <row r="223" spans="1:29" ht="27.75" customHeight="1" outlineLevel="1" thickBot="1" x14ac:dyDescent="0.25">
      <c r="A223" s="181" t="s">
        <v>952</v>
      </c>
      <c r="B223" s="141"/>
      <c r="C223" s="141"/>
      <c r="D223" s="518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476"/>
      <c r="Z223" s="141"/>
      <c r="AA223" s="141"/>
      <c r="AB223" s="228"/>
    </row>
    <row r="224" spans="1:29" ht="30" customHeight="1" outlineLevel="1" x14ac:dyDescent="0.2">
      <c r="A224" s="238">
        <f>A222+1</f>
        <v>189</v>
      </c>
      <c r="B224" s="447" t="s">
        <v>209</v>
      </c>
      <c r="C224" s="142" t="s">
        <v>951</v>
      </c>
      <c r="D224" s="167" t="s">
        <v>41</v>
      </c>
      <c r="E224" s="93"/>
      <c r="F224" s="93"/>
      <c r="G224" s="93"/>
      <c r="H224" s="106">
        <f t="shared" ref="H224:H225" si="366">SUM(E224:G224)</f>
        <v>0</v>
      </c>
      <c r="I224" s="107">
        <f t="shared" ref="I224" si="367">H224*$Z224</f>
        <v>0</v>
      </c>
      <c r="J224" s="93">
        <v>6</v>
      </c>
      <c r="K224" s="93"/>
      <c r="L224" s="93"/>
      <c r="M224" s="106">
        <f t="shared" ref="M224" si="368">SUM(J224:L224)</f>
        <v>6</v>
      </c>
      <c r="N224" s="107">
        <f t="shared" ref="N224" si="369">M224*$Z224</f>
        <v>63360</v>
      </c>
      <c r="O224" s="93"/>
      <c r="P224" s="93"/>
      <c r="Q224" s="93"/>
      <c r="R224" s="106">
        <f t="shared" ref="R224" si="370">SUM(O224:Q224)</f>
        <v>0</v>
      </c>
      <c r="S224" s="107">
        <f t="shared" ref="S224" si="371">R224*$Z224</f>
        <v>0</v>
      </c>
      <c r="T224" s="93"/>
      <c r="U224" s="93"/>
      <c r="V224" s="93"/>
      <c r="W224" s="106">
        <f t="shared" ref="W224" si="372">SUM(T224:V224)</f>
        <v>0</v>
      </c>
      <c r="X224" s="107">
        <f t="shared" ref="X224" si="373">W224*$Z224</f>
        <v>0</v>
      </c>
      <c r="Y224" s="477">
        <f t="shared" ref="Y224" si="374">H224+M224+R224+W224</f>
        <v>6</v>
      </c>
      <c r="Z224" s="300">
        <v>10560</v>
      </c>
      <c r="AA224" s="227">
        <f t="shared" ref="AA224" si="375">Y224*Z224</f>
        <v>63360</v>
      </c>
      <c r="AB224" s="248" t="s">
        <v>577</v>
      </c>
      <c r="AC224" s="442" t="s">
        <v>1212</v>
      </c>
    </row>
    <row r="225" spans="1:29" ht="30" customHeight="1" outlineLevel="1" x14ac:dyDescent="0.2">
      <c r="A225" s="238">
        <f>A224+1</f>
        <v>190</v>
      </c>
      <c r="B225" s="385" t="s">
        <v>130</v>
      </c>
      <c r="C225" s="79" t="s">
        <v>953</v>
      </c>
      <c r="D225" s="163" t="s">
        <v>45</v>
      </c>
      <c r="E225" s="20"/>
      <c r="F225" s="20"/>
      <c r="G225" s="20"/>
      <c r="H225" s="84">
        <f t="shared" si="366"/>
        <v>0</v>
      </c>
      <c r="I225" s="85">
        <f>H225*$Z225</f>
        <v>0</v>
      </c>
      <c r="J225" s="20">
        <v>210</v>
      </c>
      <c r="K225" s="20"/>
      <c r="L225" s="20"/>
      <c r="M225" s="84">
        <f>SUM(J225:L225)</f>
        <v>210</v>
      </c>
      <c r="N225" s="85">
        <f>M225*$Z225</f>
        <v>27720</v>
      </c>
      <c r="O225" s="20"/>
      <c r="P225" s="20"/>
      <c r="Q225" s="20"/>
      <c r="R225" s="84">
        <f>SUM(O225:Q225)</f>
        <v>0</v>
      </c>
      <c r="S225" s="85">
        <f>R225*$Z225</f>
        <v>0</v>
      </c>
      <c r="T225" s="20"/>
      <c r="U225" s="20"/>
      <c r="V225" s="20"/>
      <c r="W225" s="84">
        <f>SUM(T225:V225)</f>
        <v>0</v>
      </c>
      <c r="X225" s="85">
        <f>W225*$Z225</f>
        <v>0</v>
      </c>
      <c r="Y225" s="458">
        <f>H225+M225+R225+W225</f>
        <v>210</v>
      </c>
      <c r="Z225" s="293">
        <v>132</v>
      </c>
      <c r="AA225" s="218">
        <f>Y225*Z225</f>
        <v>27720</v>
      </c>
      <c r="AB225" s="248" t="s">
        <v>577</v>
      </c>
      <c r="AC225" s="442" t="s">
        <v>1212</v>
      </c>
    </row>
    <row r="226" spans="1:29" s="17" customFormat="1" ht="30" customHeight="1" outlineLevel="1" x14ac:dyDescent="0.2">
      <c r="A226" s="488">
        <f t="shared" ref="A226:A230" si="376">A225+1</f>
        <v>191</v>
      </c>
      <c r="B226" s="447" t="s">
        <v>131</v>
      </c>
      <c r="C226" s="79" t="s">
        <v>639</v>
      </c>
      <c r="D226" s="489" t="s">
        <v>41</v>
      </c>
      <c r="E226" s="490"/>
      <c r="F226" s="490"/>
      <c r="G226" s="490"/>
      <c r="H226" s="491">
        <f t="shared" ref="H226:H227" si="377">SUM(E226:G226)</f>
        <v>0</v>
      </c>
      <c r="I226" s="492">
        <f>H226*$Z226</f>
        <v>0</v>
      </c>
      <c r="J226" s="490">
        <v>23</v>
      </c>
      <c r="K226" s="490"/>
      <c r="L226" s="490"/>
      <c r="M226" s="491">
        <f>SUM(J226:L226)</f>
        <v>23</v>
      </c>
      <c r="N226" s="492">
        <f>M226*$Z226</f>
        <v>88550</v>
      </c>
      <c r="O226" s="490"/>
      <c r="P226" s="490"/>
      <c r="Q226" s="490"/>
      <c r="R226" s="491">
        <f>SUM(O226:Q226)</f>
        <v>0</v>
      </c>
      <c r="S226" s="492">
        <f>R226*$Z226</f>
        <v>0</v>
      </c>
      <c r="T226" s="490"/>
      <c r="U226" s="490"/>
      <c r="V226" s="490"/>
      <c r="W226" s="491">
        <f>SUM(T226:V226)</f>
        <v>0</v>
      </c>
      <c r="X226" s="492">
        <f>W226*$Z226</f>
        <v>0</v>
      </c>
      <c r="Y226" s="493">
        <f>H226+M226+R226+W226</f>
        <v>23</v>
      </c>
      <c r="Z226" s="494">
        <v>3850</v>
      </c>
      <c r="AA226" s="495">
        <f>Y226*Z226</f>
        <v>88550</v>
      </c>
      <c r="AB226" s="496" t="s">
        <v>577</v>
      </c>
    </row>
    <row r="227" spans="1:29" ht="30" customHeight="1" outlineLevel="1" x14ac:dyDescent="0.2">
      <c r="A227" s="238">
        <f t="shared" si="376"/>
        <v>192</v>
      </c>
      <c r="B227" s="385" t="s">
        <v>406</v>
      </c>
      <c r="C227" s="79" t="s">
        <v>954</v>
      </c>
      <c r="D227" s="163" t="s">
        <v>44</v>
      </c>
      <c r="E227" s="20"/>
      <c r="F227" s="20"/>
      <c r="G227" s="20"/>
      <c r="H227" s="84">
        <f t="shared" si="377"/>
        <v>0</v>
      </c>
      <c r="I227" s="85">
        <f>H227*$Z227</f>
        <v>0</v>
      </c>
      <c r="J227" s="20">
        <v>102</v>
      </c>
      <c r="K227" s="20"/>
      <c r="L227" s="20"/>
      <c r="M227" s="84">
        <f>SUM(J227:L227)</f>
        <v>102</v>
      </c>
      <c r="N227" s="85">
        <f>M227*$Z227</f>
        <v>134640</v>
      </c>
      <c r="O227" s="20"/>
      <c r="P227" s="20"/>
      <c r="Q227" s="20"/>
      <c r="R227" s="84">
        <f>SUM(O227:Q227)</f>
        <v>0</v>
      </c>
      <c r="S227" s="85">
        <f>R227*$Z227</f>
        <v>0</v>
      </c>
      <c r="T227" s="20"/>
      <c r="U227" s="20"/>
      <c r="V227" s="20"/>
      <c r="W227" s="84">
        <f>SUM(T227:V227)</f>
        <v>0</v>
      </c>
      <c r="X227" s="85">
        <f>W227*$Z227</f>
        <v>0</v>
      </c>
      <c r="Y227" s="458">
        <f>H227+M227+R227+W227</f>
        <v>102</v>
      </c>
      <c r="Z227" s="293">
        <v>1320</v>
      </c>
      <c r="AA227" s="218">
        <f>Y227*Z227</f>
        <v>134640</v>
      </c>
      <c r="AB227" s="248" t="s">
        <v>577</v>
      </c>
    </row>
    <row r="228" spans="1:29" ht="30" customHeight="1" outlineLevel="1" x14ac:dyDescent="0.2">
      <c r="A228" s="238">
        <f t="shared" si="376"/>
        <v>193</v>
      </c>
      <c r="B228" s="385" t="s">
        <v>407</v>
      </c>
      <c r="C228" s="79" t="s">
        <v>955</v>
      </c>
      <c r="D228" s="163" t="s">
        <v>45</v>
      </c>
      <c r="E228" s="20"/>
      <c r="F228" s="20"/>
      <c r="G228" s="20"/>
      <c r="H228" s="84">
        <f>SUM(E228:G228)</f>
        <v>0</v>
      </c>
      <c r="I228" s="85">
        <f t="shared" ref="I228" si="378">H228*$Z228</f>
        <v>0</v>
      </c>
      <c r="J228" s="20">
        <v>45</v>
      </c>
      <c r="K228" s="20"/>
      <c r="L228" s="20"/>
      <c r="M228" s="84">
        <f t="shared" ref="M228" si="379">SUM(J228:L228)</f>
        <v>45</v>
      </c>
      <c r="N228" s="85">
        <f t="shared" ref="N228" si="380">M228*$Z228</f>
        <v>47025</v>
      </c>
      <c r="O228" s="20"/>
      <c r="P228" s="20"/>
      <c r="Q228" s="20"/>
      <c r="R228" s="84">
        <f t="shared" ref="R228" si="381">SUM(O228:Q228)</f>
        <v>0</v>
      </c>
      <c r="S228" s="85">
        <f t="shared" ref="S228" si="382">R228*$Z228</f>
        <v>0</v>
      </c>
      <c r="T228" s="20"/>
      <c r="U228" s="20"/>
      <c r="V228" s="20"/>
      <c r="W228" s="84">
        <f t="shared" ref="W228" si="383">SUM(T228:V228)</f>
        <v>0</v>
      </c>
      <c r="X228" s="85">
        <f t="shared" ref="X228" si="384">W228*$Z228</f>
        <v>0</v>
      </c>
      <c r="Y228" s="458">
        <f t="shared" ref="Y228" si="385">H228+M228+R228+W228</f>
        <v>45</v>
      </c>
      <c r="Z228" s="293">
        <v>1045</v>
      </c>
      <c r="AA228" s="218">
        <f t="shared" ref="AA228" si="386">Y228*Z228</f>
        <v>47025</v>
      </c>
      <c r="AB228" s="248" t="s">
        <v>577</v>
      </c>
    </row>
    <row r="229" spans="1:29" ht="47.25" customHeight="1" outlineLevel="1" x14ac:dyDescent="0.2">
      <c r="A229" s="238">
        <f t="shared" si="376"/>
        <v>194</v>
      </c>
      <c r="B229" s="386" t="s">
        <v>408</v>
      </c>
      <c r="C229" s="75" t="s">
        <v>956</v>
      </c>
      <c r="D229" s="170" t="s">
        <v>41</v>
      </c>
      <c r="E229" s="20"/>
      <c r="F229" s="20"/>
      <c r="G229" s="20"/>
      <c r="H229" s="84">
        <f>SUM(E229:G229)</f>
        <v>0</v>
      </c>
      <c r="I229" s="85">
        <f>H229*$Z229</f>
        <v>0</v>
      </c>
      <c r="J229" s="20">
        <v>250</v>
      </c>
      <c r="K229" s="20"/>
      <c r="L229" s="20"/>
      <c r="M229" s="84">
        <f>SUM(J229:L229)</f>
        <v>250</v>
      </c>
      <c r="N229" s="85">
        <f>M229*$Z229</f>
        <v>150000</v>
      </c>
      <c r="O229" s="20"/>
      <c r="P229" s="20"/>
      <c r="Q229" s="20"/>
      <c r="R229" s="84">
        <f>SUM(O229:Q229)</f>
        <v>0</v>
      </c>
      <c r="S229" s="85">
        <f>R229*$Z229</f>
        <v>0</v>
      </c>
      <c r="T229" s="20"/>
      <c r="U229" s="20"/>
      <c r="V229" s="20"/>
      <c r="W229" s="84">
        <f>SUM(T229:V229)</f>
        <v>0</v>
      </c>
      <c r="X229" s="85">
        <f>W229*$Z229</f>
        <v>0</v>
      </c>
      <c r="Y229" s="458">
        <f>H229+M229+R229+W229</f>
        <v>250</v>
      </c>
      <c r="Z229" s="293">
        <v>600</v>
      </c>
      <c r="AA229" s="218">
        <f>Y229*Z229</f>
        <v>150000</v>
      </c>
      <c r="AB229" s="248" t="s">
        <v>577</v>
      </c>
      <c r="AC229" s="442" t="s">
        <v>1212</v>
      </c>
    </row>
    <row r="230" spans="1:29" s="275" customFormat="1" ht="30" customHeight="1" outlineLevel="1" thickBot="1" x14ac:dyDescent="0.25">
      <c r="A230" s="238">
        <f t="shared" si="376"/>
        <v>195</v>
      </c>
      <c r="B230" s="386" t="s">
        <v>1109</v>
      </c>
      <c r="C230" s="79" t="s">
        <v>957</v>
      </c>
      <c r="D230" s="163" t="s">
        <v>45</v>
      </c>
      <c r="E230" s="20"/>
      <c r="F230" s="20"/>
      <c r="G230" s="20"/>
      <c r="H230" s="84">
        <f>SUM(E230:G230)</f>
        <v>0</v>
      </c>
      <c r="I230" s="85">
        <f t="shared" ref="I230" si="387">H230*$Z230</f>
        <v>0</v>
      </c>
      <c r="J230" s="20">
        <v>15</v>
      </c>
      <c r="K230" s="20"/>
      <c r="L230" s="20"/>
      <c r="M230" s="84">
        <f>SUM(J230:L230)</f>
        <v>15</v>
      </c>
      <c r="N230" s="85">
        <f t="shared" ref="N230" si="388">M230*$Z230</f>
        <v>33000</v>
      </c>
      <c r="O230" s="20"/>
      <c r="P230" s="20"/>
      <c r="Q230" s="20"/>
      <c r="R230" s="84">
        <f>SUM(O230:Q230)</f>
        <v>0</v>
      </c>
      <c r="S230" s="85">
        <f t="shared" ref="S230" si="389">R230*$Z230</f>
        <v>0</v>
      </c>
      <c r="T230" s="20"/>
      <c r="U230" s="20"/>
      <c r="V230" s="20"/>
      <c r="W230" s="84">
        <f>SUM(T230:V230)</f>
        <v>0</v>
      </c>
      <c r="X230" s="85">
        <f t="shared" ref="X230" si="390">W230*$Z230</f>
        <v>0</v>
      </c>
      <c r="Y230" s="458">
        <f>H230+M230+R230+W230</f>
        <v>15</v>
      </c>
      <c r="Z230" s="293">
        <v>2200</v>
      </c>
      <c r="AA230" s="218">
        <f>Y230*Z230</f>
        <v>33000</v>
      </c>
      <c r="AB230" s="248" t="s">
        <v>577</v>
      </c>
      <c r="AC230" s="280">
        <f>SUM(AA224:AA230)</f>
        <v>544295</v>
      </c>
    </row>
    <row r="231" spans="1:29" s="16" customFormat="1" ht="27.75" customHeight="1" thickBot="1" x14ac:dyDescent="0.25">
      <c r="A231" s="181" t="s">
        <v>283</v>
      </c>
      <c r="B231" s="141"/>
      <c r="C231" s="141"/>
      <c r="D231" s="518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476"/>
      <c r="Z231" s="141"/>
      <c r="AA231" s="141"/>
      <c r="AB231" s="228"/>
    </row>
    <row r="232" spans="1:29" s="16" customFormat="1" ht="30" customHeight="1" x14ac:dyDescent="0.2">
      <c r="A232" s="238">
        <f>A230+1</f>
        <v>196</v>
      </c>
      <c r="B232" s="386" t="s">
        <v>1110</v>
      </c>
      <c r="C232" s="142" t="s">
        <v>916</v>
      </c>
      <c r="D232" s="201" t="s">
        <v>41</v>
      </c>
      <c r="E232" s="93"/>
      <c r="F232" s="93"/>
      <c r="G232" s="93"/>
      <c r="H232" s="106">
        <f t="shared" ref="H232:H235" si="391">SUM(E232:G232)</f>
        <v>0</v>
      </c>
      <c r="I232" s="107">
        <f t="shared" ref="I232:I235" si="392">H232*$Z232</f>
        <v>0</v>
      </c>
      <c r="J232" s="93">
        <v>2</v>
      </c>
      <c r="K232" s="93"/>
      <c r="L232" s="93"/>
      <c r="M232" s="106">
        <f t="shared" ref="M232:M235" si="393">SUM(J232:L232)</f>
        <v>2</v>
      </c>
      <c r="N232" s="107">
        <f t="shared" ref="N232:N235" si="394">M232*$Z232</f>
        <v>100</v>
      </c>
      <c r="O232" s="93"/>
      <c r="P232" s="93"/>
      <c r="Q232" s="93"/>
      <c r="R232" s="106">
        <f t="shared" ref="R232:R235" si="395">SUM(O232:Q232)</f>
        <v>0</v>
      </c>
      <c r="S232" s="107">
        <f t="shared" ref="S232:S235" si="396">R232*$Z232</f>
        <v>0</v>
      </c>
      <c r="T232" s="93"/>
      <c r="U232" s="93"/>
      <c r="V232" s="93"/>
      <c r="W232" s="106">
        <f t="shared" ref="W232:W235" si="397">SUM(T232:V232)</f>
        <v>0</v>
      </c>
      <c r="X232" s="107">
        <f t="shared" ref="X232:X235" si="398">W232*$Z232</f>
        <v>0</v>
      </c>
      <c r="Y232" s="477">
        <f t="shared" ref="Y232:Y235" si="399">H232+M232+R232+W232</f>
        <v>2</v>
      </c>
      <c r="Z232" s="300">
        <v>50</v>
      </c>
      <c r="AA232" s="227">
        <f t="shared" ref="AA232:AA235" si="400">Y232*Z232</f>
        <v>100</v>
      </c>
      <c r="AB232" s="248" t="s">
        <v>235</v>
      </c>
    </row>
    <row r="233" spans="1:29" ht="30" customHeight="1" outlineLevel="1" x14ac:dyDescent="0.2">
      <c r="A233" s="251">
        <f>A232+1</f>
        <v>197</v>
      </c>
      <c r="B233" s="386" t="s">
        <v>1111</v>
      </c>
      <c r="C233" s="102" t="s">
        <v>917</v>
      </c>
      <c r="D233" s="172" t="s">
        <v>37</v>
      </c>
      <c r="E233" s="20"/>
      <c r="F233" s="20"/>
      <c r="G233" s="20"/>
      <c r="H233" s="84">
        <f>SUM(E233:G233)</f>
        <v>0</v>
      </c>
      <c r="I233" s="85">
        <f>H233*$Z233</f>
        <v>0</v>
      </c>
      <c r="J233" s="20">
        <v>2</v>
      </c>
      <c r="K233" s="20"/>
      <c r="L233" s="20"/>
      <c r="M233" s="84">
        <f>SUM(J233:L233)</f>
        <v>2</v>
      </c>
      <c r="N233" s="85">
        <f>M233*$Z233</f>
        <v>110</v>
      </c>
      <c r="O233" s="20"/>
      <c r="P233" s="20"/>
      <c r="Q233" s="20"/>
      <c r="R233" s="84">
        <f>SUM(O233:Q233)</f>
        <v>0</v>
      </c>
      <c r="S233" s="85">
        <f>R233*$Z233</f>
        <v>0</v>
      </c>
      <c r="T233" s="20"/>
      <c r="U233" s="20"/>
      <c r="V233" s="20"/>
      <c r="W233" s="84">
        <f>SUM(T233:V233)</f>
        <v>0</v>
      </c>
      <c r="X233" s="85">
        <f>W233*$Z233</f>
        <v>0</v>
      </c>
      <c r="Y233" s="458">
        <f>H233+M233+R233+W233</f>
        <v>2</v>
      </c>
      <c r="Z233" s="293">
        <v>55</v>
      </c>
      <c r="AA233" s="218">
        <f>Y233*Z233</f>
        <v>110</v>
      </c>
      <c r="AB233" s="246" t="s">
        <v>235</v>
      </c>
    </row>
    <row r="234" spans="1:29" ht="30" customHeight="1" outlineLevel="1" x14ac:dyDescent="0.2">
      <c r="A234" s="238">
        <f t="shared" ref="A234:A235" si="401">A233+1</f>
        <v>198</v>
      </c>
      <c r="B234" s="388" t="s">
        <v>1112</v>
      </c>
      <c r="C234" s="162" t="s">
        <v>915</v>
      </c>
      <c r="D234" s="538" t="s">
        <v>41</v>
      </c>
      <c r="E234" s="95"/>
      <c r="F234" s="95"/>
      <c r="G234" s="95"/>
      <c r="H234" s="104">
        <f t="shared" ref="H234" si="402">SUM(E234:G234)</f>
        <v>0</v>
      </c>
      <c r="I234" s="105">
        <f t="shared" ref="I234" si="403">H234*$Z234</f>
        <v>0</v>
      </c>
      <c r="J234" s="95">
        <v>16</v>
      </c>
      <c r="K234" s="95"/>
      <c r="L234" s="95"/>
      <c r="M234" s="104">
        <f t="shared" ref="M234" si="404">SUM(J234:L234)</f>
        <v>16</v>
      </c>
      <c r="N234" s="105">
        <f t="shared" ref="N234" si="405">M234*$Z234</f>
        <v>14080</v>
      </c>
      <c r="O234" s="95"/>
      <c r="P234" s="95"/>
      <c r="Q234" s="95"/>
      <c r="R234" s="104">
        <f t="shared" ref="R234" si="406">SUM(O234:Q234)</f>
        <v>0</v>
      </c>
      <c r="S234" s="105">
        <f t="shared" ref="S234" si="407">R234*$Z234</f>
        <v>0</v>
      </c>
      <c r="T234" s="95"/>
      <c r="U234" s="95"/>
      <c r="V234" s="95"/>
      <c r="W234" s="104">
        <f t="shared" ref="W234" si="408">SUM(T234:V234)</f>
        <v>0</v>
      </c>
      <c r="X234" s="105">
        <f t="shared" ref="X234" si="409">W234*$Z234</f>
        <v>0</v>
      </c>
      <c r="Y234" s="468">
        <f t="shared" ref="Y234" si="410">H234+M234+R234+W234</f>
        <v>16</v>
      </c>
      <c r="Z234" s="539">
        <v>880</v>
      </c>
      <c r="AA234" s="222">
        <f t="shared" ref="AA234" si="411">Y234*Z234</f>
        <v>14080</v>
      </c>
      <c r="AB234" s="248" t="s">
        <v>235</v>
      </c>
    </row>
    <row r="235" spans="1:29" ht="30" customHeight="1" outlineLevel="1" thickBot="1" x14ac:dyDescent="0.25">
      <c r="A235" s="238">
        <f t="shared" si="401"/>
        <v>199</v>
      </c>
      <c r="B235" s="385" t="s">
        <v>1113</v>
      </c>
      <c r="C235" s="94" t="s">
        <v>974</v>
      </c>
      <c r="D235" s="200" t="s">
        <v>43</v>
      </c>
      <c r="E235" s="92"/>
      <c r="F235" s="92"/>
      <c r="G235" s="92"/>
      <c r="H235" s="99">
        <f t="shared" si="391"/>
        <v>0</v>
      </c>
      <c r="I235" s="100">
        <f t="shared" si="392"/>
        <v>0</v>
      </c>
      <c r="J235" s="92">
        <v>5</v>
      </c>
      <c r="K235" s="92"/>
      <c r="L235" s="92"/>
      <c r="M235" s="99">
        <f t="shared" si="393"/>
        <v>5</v>
      </c>
      <c r="N235" s="100">
        <f t="shared" si="394"/>
        <v>4250</v>
      </c>
      <c r="O235" s="92"/>
      <c r="P235" s="92"/>
      <c r="Q235" s="92"/>
      <c r="R235" s="99">
        <f t="shared" si="395"/>
        <v>0</v>
      </c>
      <c r="S235" s="100">
        <f t="shared" si="396"/>
        <v>0</v>
      </c>
      <c r="T235" s="92"/>
      <c r="U235" s="92"/>
      <c r="V235" s="92"/>
      <c r="W235" s="99">
        <f t="shared" si="397"/>
        <v>0</v>
      </c>
      <c r="X235" s="100">
        <f t="shared" si="398"/>
        <v>0</v>
      </c>
      <c r="Y235" s="465">
        <f t="shared" si="399"/>
        <v>5</v>
      </c>
      <c r="Z235" s="295">
        <v>850</v>
      </c>
      <c r="AA235" s="219">
        <f t="shared" si="400"/>
        <v>4250</v>
      </c>
      <c r="AB235" s="337" t="s">
        <v>235</v>
      </c>
      <c r="AC235" s="122">
        <f>SUM(AA232:AA235)</f>
        <v>18540</v>
      </c>
    </row>
    <row r="236" spans="1:29" s="16" customFormat="1" ht="27.75" customHeight="1" thickBot="1" x14ac:dyDescent="0.25">
      <c r="A236" s="582" t="s">
        <v>341</v>
      </c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4"/>
    </row>
    <row r="237" spans="1:29" ht="29.25" customHeight="1" outlineLevel="1" x14ac:dyDescent="0.2">
      <c r="A237" s="238">
        <f>A235+1</f>
        <v>200</v>
      </c>
      <c r="B237" s="385" t="s">
        <v>1114</v>
      </c>
      <c r="C237" s="79" t="s">
        <v>1053</v>
      </c>
      <c r="D237" s="109" t="s">
        <v>41</v>
      </c>
      <c r="E237" s="20"/>
      <c r="F237" s="20"/>
      <c r="G237" s="20">
        <v>5</v>
      </c>
      <c r="H237" s="84">
        <f>SUM(E237:G237)</f>
        <v>5</v>
      </c>
      <c r="I237" s="85">
        <f t="shared" ref="I237" si="412">H237*$Z237</f>
        <v>27500</v>
      </c>
      <c r="J237" s="20"/>
      <c r="K237" s="20"/>
      <c r="L237" s="20"/>
      <c r="M237" s="84">
        <f>SUM(J237:L237)</f>
        <v>0</v>
      </c>
      <c r="N237" s="85">
        <f t="shared" ref="N237" si="413">M237*$Z237</f>
        <v>0</v>
      </c>
      <c r="O237" s="20"/>
      <c r="P237" s="20"/>
      <c r="Q237" s="20"/>
      <c r="R237" s="84">
        <f>SUM(O237:Q237)</f>
        <v>0</v>
      </c>
      <c r="S237" s="85">
        <f t="shared" ref="S237" si="414">R237*$Z237</f>
        <v>0</v>
      </c>
      <c r="T237" s="20"/>
      <c r="U237" s="20"/>
      <c r="V237" s="20"/>
      <c r="W237" s="84">
        <f>SUM(T237:V237)</f>
        <v>0</v>
      </c>
      <c r="X237" s="85">
        <f t="shared" ref="X237" si="415">W237*$Z237</f>
        <v>0</v>
      </c>
      <c r="Y237" s="458">
        <f>H237+M237+R237+W237</f>
        <v>5</v>
      </c>
      <c r="Z237" s="293">
        <v>5500</v>
      </c>
      <c r="AA237" s="218">
        <f>Y237*Z237</f>
        <v>27500</v>
      </c>
      <c r="AB237" s="246" t="s">
        <v>1052</v>
      </c>
      <c r="AC237" s="147"/>
    </row>
    <row r="238" spans="1:29" s="16" customFormat="1" ht="30" customHeight="1" x14ac:dyDescent="0.2">
      <c r="A238" s="238">
        <f>A237+1</f>
        <v>201</v>
      </c>
      <c r="B238" s="385" t="s">
        <v>1115</v>
      </c>
      <c r="C238" s="150" t="s">
        <v>334</v>
      </c>
      <c r="D238" s="109" t="s">
        <v>41</v>
      </c>
      <c r="E238" s="20"/>
      <c r="F238" s="20"/>
      <c r="G238" s="20">
        <v>6</v>
      </c>
      <c r="H238" s="52">
        <f t="shared" ref="H238:H240" si="416">SUM(E238:G238)</f>
        <v>6</v>
      </c>
      <c r="I238" s="53">
        <f t="shared" ref="I238:I286" si="417">H238*$Z238</f>
        <v>4620</v>
      </c>
      <c r="J238" s="20"/>
      <c r="K238" s="20"/>
      <c r="L238" s="20">
        <v>6</v>
      </c>
      <c r="M238" s="52">
        <f t="shared" ref="M238" si="418">SUM(J238:L238)</f>
        <v>6</v>
      </c>
      <c r="N238" s="53">
        <f t="shared" ref="N238:N286" si="419">M238*$Z238</f>
        <v>4620</v>
      </c>
      <c r="O238" s="20"/>
      <c r="P238" s="20"/>
      <c r="Q238" s="20">
        <v>6</v>
      </c>
      <c r="R238" s="52">
        <f t="shared" ref="R238" si="420">SUM(O238:Q238)</f>
        <v>6</v>
      </c>
      <c r="S238" s="53">
        <f t="shared" ref="S238:S286" si="421">R238*$Z238</f>
        <v>4620</v>
      </c>
      <c r="T238" s="20"/>
      <c r="U238" s="20"/>
      <c r="V238" s="20"/>
      <c r="W238" s="52">
        <f t="shared" ref="W238" si="422">SUM(T238:V238)</f>
        <v>0</v>
      </c>
      <c r="X238" s="53">
        <f t="shared" ref="X238:X286" si="423">W238*$Z238</f>
        <v>0</v>
      </c>
      <c r="Y238" s="474">
        <f t="shared" ref="Y238" si="424">H238+M238+R238+W238</f>
        <v>18</v>
      </c>
      <c r="Z238" s="297">
        <v>770</v>
      </c>
      <c r="AA238" s="225">
        <f t="shared" ref="AA238" si="425">Y238*Z238</f>
        <v>13860</v>
      </c>
      <c r="AB238" s="246" t="s">
        <v>235</v>
      </c>
    </row>
    <row r="239" spans="1:29" ht="30" customHeight="1" outlineLevel="1" x14ac:dyDescent="0.2">
      <c r="A239" s="238">
        <f t="shared" ref="A239:A274" si="426">A238+1</f>
        <v>202</v>
      </c>
      <c r="B239" s="385" t="s">
        <v>132</v>
      </c>
      <c r="C239" s="79" t="s">
        <v>1054</v>
      </c>
      <c r="D239" s="152" t="s">
        <v>41</v>
      </c>
      <c r="E239" s="20"/>
      <c r="F239" s="20"/>
      <c r="G239" s="20">
        <v>1</v>
      </c>
      <c r="H239" s="84">
        <f t="shared" si="416"/>
        <v>1</v>
      </c>
      <c r="I239" s="85">
        <f t="shared" ref="I239:I240" si="427">H239*$Z239</f>
        <v>3388</v>
      </c>
      <c r="J239" s="20"/>
      <c r="K239" s="20"/>
      <c r="L239" s="20"/>
      <c r="M239" s="84">
        <f t="shared" ref="M239:M240" si="428">SUM(J239:L239)</f>
        <v>0</v>
      </c>
      <c r="N239" s="85">
        <f t="shared" ref="N239:N240" si="429">M239*$Z239</f>
        <v>0</v>
      </c>
      <c r="O239" s="20"/>
      <c r="P239" s="20"/>
      <c r="Q239" s="20"/>
      <c r="R239" s="84">
        <f t="shared" ref="R239:R240" si="430">SUM(O239:Q239)</f>
        <v>0</v>
      </c>
      <c r="S239" s="85">
        <f t="shared" ref="S239:S240" si="431">R239*$Z239</f>
        <v>0</v>
      </c>
      <c r="T239" s="20"/>
      <c r="U239" s="20"/>
      <c r="V239" s="20"/>
      <c r="W239" s="84">
        <f t="shared" ref="W239:W240" si="432">SUM(T239:V239)</f>
        <v>0</v>
      </c>
      <c r="X239" s="85">
        <f t="shared" ref="X239:X240" si="433">W239*$Z239</f>
        <v>0</v>
      </c>
      <c r="Y239" s="458">
        <f t="shared" ref="Y239:Y240" si="434">H239+M239+R239+W239</f>
        <v>1</v>
      </c>
      <c r="Z239" s="286">
        <v>3388</v>
      </c>
      <c r="AA239" s="218">
        <f t="shared" ref="AA239:AA240" si="435">Y239*Z239</f>
        <v>3388</v>
      </c>
      <c r="AB239" s="246" t="s">
        <v>235</v>
      </c>
    </row>
    <row r="240" spans="1:29" ht="30" customHeight="1" outlineLevel="1" x14ac:dyDescent="0.2">
      <c r="A240" s="238">
        <f t="shared" si="426"/>
        <v>203</v>
      </c>
      <c r="B240" s="385" t="s">
        <v>122</v>
      </c>
      <c r="C240" s="79" t="s">
        <v>1055</v>
      </c>
      <c r="D240" s="152" t="s">
        <v>41</v>
      </c>
      <c r="E240" s="20"/>
      <c r="F240" s="20"/>
      <c r="G240" s="20">
        <v>1</v>
      </c>
      <c r="H240" s="84">
        <f t="shared" si="416"/>
        <v>1</v>
      </c>
      <c r="I240" s="85">
        <f t="shared" si="427"/>
        <v>1097.8</v>
      </c>
      <c r="J240" s="20"/>
      <c r="K240" s="20"/>
      <c r="L240" s="20"/>
      <c r="M240" s="84">
        <f t="shared" si="428"/>
        <v>0</v>
      </c>
      <c r="N240" s="85">
        <f t="shared" si="429"/>
        <v>0</v>
      </c>
      <c r="O240" s="20"/>
      <c r="P240" s="20"/>
      <c r="Q240" s="20"/>
      <c r="R240" s="84">
        <f t="shared" si="430"/>
        <v>0</v>
      </c>
      <c r="S240" s="85">
        <f t="shared" si="431"/>
        <v>0</v>
      </c>
      <c r="T240" s="20"/>
      <c r="U240" s="20"/>
      <c r="V240" s="20"/>
      <c r="W240" s="84">
        <f t="shared" si="432"/>
        <v>0</v>
      </c>
      <c r="X240" s="85">
        <f t="shared" si="433"/>
        <v>0</v>
      </c>
      <c r="Y240" s="458">
        <f t="shared" si="434"/>
        <v>1</v>
      </c>
      <c r="Z240" s="286">
        <v>1097.8</v>
      </c>
      <c r="AA240" s="218">
        <f t="shared" si="435"/>
        <v>1097.8</v>
      </c>
      <c r="AB240" s="246" t="s">
        <v>235</v>
      </c>
    </row>
    <row r="241" spans="1:29" ht="30" customHeight="1" outlineLevel="1" x14ac:dyDescent="0.2">
      <c r="A241" s="238">
        <f>A240+1</f>
        <v>204</v>
      </c>
      <c r="B241" s="388" t="s">
        <v>133</v>
      </c>
      <c r="C241" s="79" t="s">
        <v>1056</v>
      </c>
      <c r="D241" s="152" t="s">
        <v>43</v>
      </c>
      <c r="E241" s="20"/>
      <c r="F241" s="20">
        <v>4</v>
      </c>
      <c r="G241" s="20"/>
      <c r="H241" s="84">
        <f t="shared" ref="H241" si="436">SUM(E241:G241)</f>
        <v>4</v>
      </c>
      <c r="I241" s="85">
        <f t="shared" ref="I241:I273" si="437">H241*$Z241</f>
        <v>48000</v>
      </c>
      <c r="J241" s="20"/>
      <c r="K241" s="20"/>
      <c r="L241" s="20"/>
      <c r="M241" s="84">
        <f t="shared" ref="M241:M261" si="438">SUM(J241:L241)</f>
        <v>0</v>
      </c>
      <c r="N241" s="85">
        <f t="shared" ref="N241:N273" si="439">M241*$Z241</f>
        <v>0</v>
      </c>
      <c r="O241" s="20"/>
      <c r="P241" s="20"/>
      <c r="Q241" s="20"/>
      <c r="R241" s="84">
        <f t="shared" ref="R241:R261" si="440">SUM(O241:Q241)</f>
        <v>0</v>
      </c>
      <c r="S241" s="85">
        <f t="shared" ref="S241:S273" si="441">R241*$Z241</f>
        <v>0</v>
      </c>
      <c r="T241" s="20"/>
      <c r="U241" s="20"/>
      <c r="V241" s="20"/>
      <c r="W241" s="84">
        <f t="shared" ref="W241:W261" si="442">SUM(T241:V241)</f>
        <v>0</v>
      </c>
      <c r="X241" s="85">
        <f t="shared" ref="X241:X273" si="443">W241*$Z241</f>
        <v>0</v>
      </c>
      <c r="Y241" s="458">
        <f t="shared" ref="Y241:Y265" si="444">H241+M241+R241+W241</f>
        <v>4</v>
      </c>
      <c r="Z241" s="286">
        <v>12000</v>
      </c>
      <c r="AA241" s="218">
        <f t="shared" ref="AA241:AA265" si="445">Y241*Z241</f>
        <v>48000</v>
      </c>
      <c r="AB241" s="246" t="s">
        <v>235</v>
      </c>
    </row>
    <row r="242" spans="1:29" ht="30" customHeight="1" outlineLevel="1" x14ac:dyDescent="0.2">
      <c r="A242" s="238">
        <f t="shared" si="426"/>
        <v>205</v>
      </c>
      <c r="B242" s="385" t="s">
        <v>134</v>
      </c>
      <c r="C242" s="79" t="s">
        <v>1058</v>
      </c>
      <c r="D242" s="152" t="s">
        <v>41</v>
      </c>
      <c r="E242" s="20"/>
      <c r="F242" s="20"/>
      <c r="G242" s="20">
        <v>5</v>
      </c>
      <c r="H242" s="84">
        <f>SUM(E242:G242)</f>
        <v>5</v>
      </c>
      <c r="I242" s="85">
        <f t="shared" si="437"/>
        <v>110</v>
      </c>
      <c r="J242" s="20"/>
      <c r="K242" s="20"/>
      <c r="L242" s="20">
        <v>5</v>
      </c>
      <c r="M242" s="84">
        <f t="shared" si="438"/>
        <v>5</v>
      </c>
      <c r="N242" s="85">
        <f t="shared" si="439"/>
        <v>110</v>
      </c>
      <c r="O242" s="20"/>
      <c r="P242" s="20"/>
      <c r="Q242" s="20">
        <v>5</v>
      </c>
      <c r="R242" s="84">
        <f t="shared" si="440"/>
        <v>5</v>
      </c>
      <c r="S242" s="85">
        <f t="shared" si="441"/>
        <v>110</v>
      </c>
      <c r="T242" s="20"/>
      <c r="U242" s="20"/>
      <c r="V242" s="20"/>
      <c r="W242" s="84">
        <f t="shared" si="442"/>
        <v>0</v>
      </c>
      <c r="X242" s="85">
        <f t="shared" si="443"/>
        <v>0</v>
      </c>
      <c r="Y242" s="458">
        <f t="shared" si="444"/>
        <v>15</v>
      </c>
      <c r="Z242" s="286">
        <v>22</v>
      </c>
      <c r="AA242" s="218">
        <f t="shared" si="445"/>
        <v>330</v>
      </c>
      <c r="AB242" s="246" t="s">
        <v>235</v>
      </c>
    </row>
    <row r="243" spans="1:29" ht="30" customHeight="1" outlineLevel="1" x14ac:dyDescent="0.2">
      <c r="A243" s="238">
        <f t="shared" si="426"/>
        <v>206</v>
      </c>
      <c r="B243" s="385" t="s">
        <v>135</v>
      </c>
      <c r="C243" s="79" t="s">
        <v>1059</v>
      </c>
      <c r="D243" s="152" t="s">
        <v>41</v>
      </c>
      <c r="E243" s="20"/>
      <c r="F243" s="20"/>
      <c r="G243" s="20"/>
      <c r="H243" s="84">
        <f>SUM(E243:G243)</f>
        <v>0</v>
      </c>
      <c r="I243" s="85">
        <f t="shared" si="437"/>
        <v>0</v>
      </c>
      <c r="J243" s="20">
        <v>1</v>
      </c>
      <c r="K243" s="20"/>
      <c r="L243" s="20"/>
      <c r="M243" s="84">
        <f t="shared" si="438"/>
        <v>1</v>
      </c>
      <c r="N243" s="85">
        <f t="shared" si="439"/>
        <v>495</v>
      </c>
      <c r="O243" s="20"/>
      <c r="P243" s="20"/>
      <c r="Q243" s="20"/>
      <c r="R243" s="84">
        <f t="shared" si="440"/>
        <v>0</v>
      </c>
      <c r="S243" s="85">
        <f t="shared" si="441"/>
        <v>0</v>
      </c>
      <c r="T243" s="20"/>
      <c r="U243" s="20"/>
      <c r="V243" s="20"/>
      <c r="W243" s="84">
        <f t="shared" si="442"/>
        <v>0</v>
      </c>
      <c r="X243" s="85">
        <f t="shared" si="443"/>
        <v>0</v>
      </c>
      <c r="Y243" s="458">
        <f t="shared" si="444"/>
        <v>1</v>
      </c>
      <c r="Z243" s="286">
        <v>495</v>
      </c>
      <c r="AA243" s="218">
        <f t="shared" si="445"/>
        <v>495</v>
      </c>
      <c r="AB243" s="246" t="s">
        <v>235</v>
      </c>
    </row>
    <row r="244" spans="1:29" ht="30" customHeight="1" outlineLevel="1" x14ac:dyDescent="0.2">
      <c r="A244" s="238">
        <f t="shared" si="426"/>
        <v>207</v>
      </c>
      <c r="B244" s="385" t="s">
        <v>136</v>
      </c>
      <c r="C244" s="79" t="s">
        <v>1060</v>
      </c>
      <c r="D244" s="152" t="s">
        <v>41</v>
      </c>
      <c r="E244" s="20"/>
      <c r="F244" s="20"/>
      <c r="G244" s="20">
        <v>19</v>
      </c>
      <c r="H244" s="84">
        <f t="shared" ref="H244" si="446">SUM(E244:G244)</f>
        <v>19</v>
      </c>
      <c r="I244" s="85">
        <f t="shared" si="437"/>
        <v>7315</v>
      </c>
      <c r="J244" s="20"/>
      <c r="K244" s="20">
        <v>19</v>
      </c>
      <c r="L244" s="20"/>
      <c r="M244" s="84">
        <f t="shared" si="438"/>
        <v>19</v>
      </c>
      <c r="N244" s="85">
        <f t="shared" si="439"/>
        <v>7315</v>
      </c>
      <c r="O244" s="20"/>
      <c r="P244" s="20">
        <v>18</v>
      </c>
      <c r="Q244" s="20"/>
      <c r="R244" s="84">
        <f t="shared" si="440"/>
        <v>18</v>
      </c>
      <c r="S244" s="85">
        <f t="shared" si="441"/>
        <v>6930</v>
      </c>
      <c r="T244" s="20"/>
      <c r="U244" s="20"/>
      <c r="V244" s="20"/>
      <c r="W244" s="84">
        <f t="shared" si="442"/>
        <v>0</v>
      </c>
      <c r="X244" s="85">
        <f t="shared" si="443"/>
        <v>0</v>
      </c>
      <c r="Y244" s="458">
        <f t="shared" si="444"/>
        <v>56</v>
      </c>
      <c r="Z244" s="286">
        <v>385</v>
      </c>
      <c r="AA244" s="218">
        <f t="shared" si="445"/>
        <v>21560</v>
      </c>
      <c r="AB244" s="246" t="s">
        <v>235</v>
      </c>
      <c r="AC244" s="16"/>
    </row>
    <row r="245" spans="1:29" s="16" customFormat="1" ht="30" customHeight="1" x14ac:dyDescent="0.2">
      <c r="A245" s="238">
        <f t="shared" si="426"/>
        <v>208</v>
      </c>
      <c r="B245" s="385" t="s">
        <v>409</v>
      </c>
      <c r="C245" s="143" t="s">
        <v>1062</v>
      </c>
      <c r="D245" s="116" t="s">
        <v>41</v>
      </c>
      <c r="E245" s="93"/>
      <c r="F245" s="93"/>
      <c r="G245" s="93">
        <v>13</v>
      </c>
      <c r="H245" s="106">
        <f>SUM(E245:G245)</f>
        <v>13</v>
      </c>
      <c r="I245" s="107">
        <f t="shared" si="437"/>
        <v>9295</v>
      </c>
      <c r="J245" s="93"/>
      <c r="K245" s="93">
        <v>13</v>
      </c>
      <c r="L245" s="93"/>
      <c r="M245" s="106">
        <f t="shared" si="438"/>
        <v>13</v>
      </c>
      <c r="N245" s="107">
        <f t="shared" si="439"/>
        <v>9295</v>
      </c>
      <c r="O245" s="93"/>
      <c r="P245" s="93">
        <v>12</v>
      </c>
      <c r="Q245" s="93"/>
      <c r="R245" s="106">
        <f t="shared" si="440"/>
        <v>12</v>
      </c>
      <c r="S245" s="107">
        <f t="shared" si="441"/>
        <v>8580</v>
      </c>
      <c r="T245" s="93"/>
      <c r="U245" s="93"/>
      <c r="V245" s="93"/>
      <c r="W245" s="106">
        <f t="shared" si="442"/>
        <v>0</v>
      </c>
      <c r="X245" s="107">
        <f t="shared" si="443"/>
        <v>0</v>
      </c>
      <c r="Y245" s="477">
        <f t="shared" si="444"/>
        <v>38</v>
      </c>
      <c r="Z245" s="305">
        <v>715</v>
      </c>
      <c r="AA245" s="227">
        <f t="shared" si="445"/>
        <v>27170</v>
      </c>
      <c r="AB245" s="248" t="s">
        <v>235</v>
      </c>
    </row>
    <row r="246" spans="1:29" s="16" customFormat="1" ht="30" customHeight="1" x14ac:dyDescent="0.2">
      <c r="A246" s="238">
        <f t="shared" si="426"/>
        <v>209</v>
      </c>
      <c r="B246" s="385" t="s">
        <v>410</v>
      </c>
      <c r="C246" s="143" t="s">
        <v>1061</v>
      </c>
      <c r="D246" s="116" t="s">
        <v>41</v>
      </c>
      <c r="E246" s="20"/>
      <c r="F246" s="20"/>
      <c r="G246" s="20">
        <v>1</v>
      </c>
      <c r="H246" s="84">
        <f t="shared" ref="H246" si="447">SUM(E246:G246)</f>
        <v>1</v>
      </c>
      <c r="I246" s="85">
        <f t="shared" si="437"/>
        <v>2850</v>
      </c>
      <c r="J246" s="20"/>
      <c r="K246" s="20"/>
      <c r="L246" s="20"/>
      <c r="M246" s="84">
        <f t="shared" si="438"/>
        <v>0</v>
      </c>
      <c r="N246" s="85">
        <f t="shared" si="439"/>
        <v>0</v>
      </c>
      <c r="O246" s="20"/>
      <c r="P246" s="20"/>
      <c r="Q246" s="20"/>
      <c r="R246" s="84">
        <f t="shared" si="440"/>
        <v>0</v>
      </c>
      <c r="S246" s="85">
        <f t="shared" si="441"/>
        <v>0</v>
      </c>
      <c r="T246" s="20"/>
      <c r="U246" s="20"/>
      <c r="V246" s="20"/>
      <c r="W246" s="84">
        <f t="shared" si="442"/>
        <v>0</v>
      </c>
      <c r="X246" s="85">
        <f t="shared" si="443"/>
        <v>0</v>
      </c>
      <c r="Y246" s="458">
        <f t="shared" si="444"/>
        <v>1</v>
      </c>
      <c r="Z246" s="286">
        <v>2850</v>
      </c>
      <c r="AA246" s="218">
        <f t="shared" si="445"/>
        <v>2850</v>
      </c>
      <c r="AB246" s="246" t="s">
        <v>235</v>
      </c>
    </row>
    <row r="247" spans="1:29" s="16" customFormat="1" ht="30" customHeight="1" x14ac:dyDescent="0.2">
      <c r="A247" s="238">
        <f t="shared" si="426"/>
        <v>210</v>
      </c>
      <c r="B247" s="385" t="s">
        <v>411</v>
      </c>
      <c r="C247" s="108" t="s">
        <v>286</v>
      </c>
      <c r="D247" s="109" t="s">
        <v>41</v>
      </c>
      <c r="E247" s="20"/>
      <c r="F247" s="20"/>
      <c r="G247" s="20">
        <v>18</v>
      </c>
      <c r="H247" s="84">
        <f>SUM(E247:G247)</f>
        <v>18</v>
      </c>
      <c r="I247" s="85">
        <f t="shared" si="437"/>
        <v>10890</v>
      </c>
      <c r="J247" s="20"/>
      <c r="K247" s="20">
        <v>18</v>
      </c>
      <c r="L247" s="20"/>
      <c r="M247" s="84">
        <f t="shared" si="438"/>
        <v>18</v>
      </c>
      <c r="N247" s="85">
        <f t="shared" si="439"/>
        <v>10890</v>
      </c>
      <c r="O247" s="20"/>
      <c r="P247" s="20">
        <v>16</v>
      </c>
      <c r="Q247" s="20"/>
      <c r="R247" s="84">
        <f t="shared" si="440"/>
        <v>16</v>
      </c>
      <c r="S247" s="85">
        <f t="shared" si="441"/>
        <v>9680</v>
      </c>
      <c r="T247" s="20"/>
      <c r="U247" s="20"/>
      <c r="V247" s="20"/>
      <c r="W247" s="84">
        <f t="shared" si="442"/>
        <v>0</v>
      </c>
      <c r="X247" s="85">
        <f t="shared" si="443"/>
        <v>0</v>
      </c>
      <c r="Y247" s="458">
        <f t="shared" si="444"/>
        <v>52</v>
      </c>
      <c r="Z247" s="286">
        <v>605</v>
      </c>
      <c r="AA247" s="218">
        <f t="shared" si="445"/>
        <v>31460</v>
      </c>
      <c r="AB247" s="246" t="s">
        <v>235</v>
      </c>
    </row>
    <row r="248" spans="1:29" s="16" customFormat="1" ht="30" customHeight="1" x14ac:dyDescent="0.2">
      <c r="A248" s="238">
        <f t="shared" si="426"/>
        <v>211</v>
      </c>
      <c r="B248" s="385" t="s">
        <v>412</v>
      </c>
      <c r="C248" s="108" t="s">
        <v>287</v>
      </c>
      <c r="D248" s="109" t="s">
        <v>41</v>
      </c>
      <c r="E248" s="20"/>
      <c r="F248" s="20"/>
      <c r="G248" s="20">
        <v>3</v>
      </c>
      <c r="H248" s="84">
        <f>SUM(E248:G248)</f>
        <v>3</v>
      </c>
      <c r="I248" s="85">
        <f t="shared" si="437"/>
        <v>3036</v>
      </c>
      <c r="J248" s="20"/>
      <c r="K248" s="20">
        <v>2</v>
      </c>
      <c r="L248" s="20"/>
      <c r="M248" s="84">
        <f t="shared" si="438"/>
        <v>2</v>
      </c>
      <c r="N248" s="85">
        <f t="shared" si="439"/>
        <v>2024</v>
      </c>
      <c r="O248" s="20"/>
      <c r="P248" s="20"/>
      <c r="Q248" s="20"/>
      <c r="R248" s="84">
        <f t="shared" si="440"/>
        <v>0</v>
      </c>
      <c r="S248" s="85">
        <f t="shared" si="441"/>
        <v>0</v>
      </c>
      <c r="T248" s="20"/>
      <c r="U248" s="20"/>
      <c r="V248" s="20"/>
      <c r="W248" s="84">
        <f t="shared" si="442"/>
        <v>0</v>
      </c>
      <c r="X248" s="85">
        <f t="shared" si="443"/>
        <v>0</v>
      </c>
      <c r="Y248" s="458">
        <f t="shared" si="444"/>
        <v>5</v>
      </c>
      <c r="Z248" s="286">
        <v>1012</v>
      </c>
      <c r="AA248" s="218">
        <f t="shared" si="445"/>
        <v>5060</v>
      </c>
      <c r="AB248" s="246" t="s">
        <v>235</v>
      </c>
    </row>
    <row r="249" spans="1:29" s="16" customFormat="1" ht="30" customHeight="1" x14ac:dyDescent="0.2">
      <c r="A249" s="238">
        <f t="shared" si="426"/>
        <v>212</v>
      </c>
      <c r="B249" s="385" t="s">
        <v>413</v>
      </c>
      <c r="C249" s="113" t="s">
        <v>1063</v>
      </c>
      <c r="D249" s="109" t="s">
        <v>41</v>
      </c>
      <c r="E249" s="20"/>
      <c r="F249" s="20"/>
      <c r="G249" s="20">
        <v>14</v>
      </c>
      <c r="H249" s="84">
        <f>SUM(E249:G249)</f>
        <v>14</v>
      </c>
      <c r="I249" s="85">
        <f t="shared" si="437"/>
        <v>1078</v>
      </c>
      <c r="J249" s="20"/>
      <c r="K249" s="20"/>
      <c r="L249" s="20">
        <v>14</v>
      </c>
      <c r="M249" s="84">
        <f t="shared" si="438"/>
        <v>14</v>
      </c>
      <c r="N249" s="85">
        <f t="shared" si="439"/>
        <v>1078</v>
      </c>
      <c r="O249" s="20"/>
      <c r="P249" s="20"/>
      <c r="Q249" s="20">
        <v>13</v>
      </c>
      <c r="R249" s="84">
        <f t="shared" si="440"/>
        <v>13</v>
      </c>
      <c r="S249" s="85">
        <f t="shared" si="441"/>
        <v>1001</v>
      </c>
      <c r="T249" s="20"/>
      <c r="U249" s="20"/>
      <c r="V249" s="20"/>
      <c r="W249" s="84">
        <f t="shared" si="442"/>
        <v>0</v>
      </c>
      <c r="X249" s="85">
        <f t="shared" si="443"/>
        <v>0</v>
      </c>
      <c r="Y249" s="458">
        <f t="shared" si="444"/>
        <v>41</v>
      </c>
      <c r="Z249" s="286">
        <v>77</v>
      </c>
      <c r="AA249" s="218">
        <f t="shared" si="445"/>
        <v>3157</v>
      </c>
      <c r="AB249" s="246" t="s">
        <v>235</v>
      </c>
    </row>
    <row r="250" spans="1:29" s="16" customFormat="1" ht="30" customHeight="1" x14ac:dyDescent="0.2">
      <c r="A250" s="238">
        <f t="shared" si="426"/>
        <v>213</v>
      </c>
      <c r="B250" s="385" t="s">
        <v>414</v>
      </c>
      <c r="C250" s="113" t="s">
        <v>1064</v>
      </c>
      <c r="D250" s="109" t="s">
        <v>41</v>
      </c>
      <c r="E250" s="20"/>
      <c r="F250" s="20"/>
      <c r="G250" s="20"/>
      <c r="H250" s="84">
        <f t="shared" ref="H250" si="448">SUM(E250:G250)</f>
        <v>0</v>
      </c>
      <c r="I250" s="85">
        <f t="shared" si="437"/>
        <v>0</v>
      </c>
      <c r="J250" s="20">
        <v>3</v>
      </c>
      <c r="K250" s="20"/>
      <c r="L250" s="20"/>
      <c r="M250" s="84">
        <f t="shared" si="438"/>
        <v>3</v>
      </c>
      <c r="N250" s="85">
        <f t="shared" si="439"/>
        <v>1650</v>
      </c>
      <c r="O250" s="20"/>
      <c r="P250" s="20"/>
      <c r="Q250" s="20"/>
      <c r="R250" s="84">
        <f t="shared" si="440"/>
        <v>0</v>
      </c>
      <c r="S250" s="85">
        <f t="shared" si="441"/>
        <v>0</v>
      </c>
      <c r="T250" s="20"/>
      <c r="U250" s="20"/>
      <c r="V250" s="20"/>
      <c r="W250" s="84">
        <f t="shared" si="442"/>
        <v>0</v>
      </c>
      <c r="X250" s="85">
        <f t="shared" si="443"/>
        <v>0</v>
      </c>
      <c r="Y250" s="458">
        <f t="shared" si="444"/>
        <v>3</v>
      </c>
      <c r="Z250" s="286">
        <v>550</v>
      </c>
      <c r="AA250" s="218">
        <f t="shared" si="445"/>
        <v>1650</v>
      </c>
      <c r="AB250" s="246" t="s">
        <v>235</v>
      </c>
    </row>
    <row r="251" spans="1:29" s="16" customFormat="1" ht="30" customHeight="1" x14ac:dyDescent="0.2">
      <c r="A251" s="238">
        <f t="shared" si="426"/>
        <v>214</v>
      </c>
      <c r="B251" s="385" t="s">
        <v>415</v>
      </c>
      <c r="C251" s="113" t="s">
        <v>1065</v>
      </c>
      <c r="D251" s="109" t="s">
        <v>41</v>
      </c>
      <c r="E251" s="20"/>
      <c r="F251" s="20"/>
      <c r="G251" s="20"/>
      <c r="H251" s="84">
        <f t="shared" ref="H251:H253" si="449">SUM(E251:G251)</f>
        <v>0</v>
      </c>
      <c r="I251" s="85">
        <f t="shared" si="437"/>
        <v>0</v>
      </c>
      <c r="J251" s="20">
        <v>10</v>
      </c>
      <c r="K251" s="20"/>
      <c r="L251" s="20"/>
      <c r="M251" s="84">
        <f t="shared" si="438"/>
        <v>10</v>
      </c>
      <c r="N251" s="85">
        <f t="shared" si="439"/>
        <v>700</v>
      </c>
      <c r="O251" s="20">
        <v>10</v>
      </c>
      <c r="P251" s="20"/>
      <c r="Q251" s="20"/>
      <c r="R251" s="84">
        <f t="shared" si="440"/>
        <v>10</v>
      </c>
      <c r="S251" s="85">
        <f t="shared" si="441"/>
        <v>700</v>
      </c>
      <c r="T251" s="20"/>
      <c r="U251" s="20"/>
      <c r="V251" s="20"/>
      <c r="W251" s="84">
        <f t="shared" si="442"/>
        <v>0</v>
      </c>
      <c r="X251" s="85">
        <f t="shared" si="443"/>
        <v>0</v>
      </c>
      <c r="Y251" s="458">
        <f t="shared" si="444"/>
        <v>20</v>
      </c>
      <c r="Z251" s="286">
        <v>70</v>
      </c>
      <c r="AA251" s="218">
        <f t="shared" si="445"/>
        <v>1400</v>
      </c>
      <c r="AB251" s="246" t="s">
        <v>235</v>
      </c>
    </row>
    <row r="252" spans="1:29" s="16" customFormat="1" ht="30" customHeight="1" x14ac:dyDescent="0.2">
      <c r="A252" s="238">
        <f t="shared" si="426"/>
        <v>215</v>
      </c>
      <c r="B252" s="388" t="s">
        <v>416</v>
      </c>
      <c r="C252" s="113" t="s">
        <v>1066</v>
      </c>
      <c r="D252" s="109" t="s">
        <v>41</v>
      </c>
      <c r="E252" s="20"/>
      <c r="F252" s="20">
        <v>4</v>
      </c>
      <c r="G252" s="20"/>
      <c r="H252" s="84">
        <f t="shared" si="449"/>
        <v>4</v>
      </c>
      <c r="I252" s="85">
        <f t="shared" si="437"/>
        <v>6600</v>
      </c>
      <c r="J252" s="20"/>
      <c r="K252" s="20"/>
      <c r="L252" s="20">
        <v>3</v>
      </c>
      <c r="M252" s="84">
        <f t="shared" si="438"/>
        <v>3</v>
      </c>
      <c r="N252" s="85">
        <f t="shared" si="439"/>
        <v>4950</v>
      </c>
      <c r="O252" s="20"/>
      <c r="P252" s="20"/>
      <c r="Q252" s="20"/>
      <c r="R252" s="84">
        <f t="shared" si="440"/>
        <v>0</v>
      </c>
      <c r="S252" s="85">
        <f t="shared" si="441"/>
        <v>0</v>
      </c>
      <c r="T252" s="20"/>
      <c r="U252" s="20"/>
      <c r="V252" s="20"/>
      <c r="W252" s="84">
        <f t="shared" si="442"/>
        <v>0</v>
      </c>
      <c r="X252" s="85">
        <f t="shared" si="443"/>
        <v>0</v>
      </c>
      <c r="Y252" s="458">
        <f t="shared" si="444"/>
        <v>7</v>
      </c>
      <c r="Z252" s="286">
        <v>1650</v>
      </c>
      <c r="AA252" s="218">
        <f t="shared" si="445"/>
        <v>11550</v>
      </c>
      <c r="AB252" s="246" t="s">
        <v>235</v>
      </c>
    </row>
    <row r="253" spans="1:29" s="16" customFormat="1" ht="30" customHeight="1" x14ac:dyDescent="0.2">
      <c r="A253" s="238">
        <f t="shared" si="426"/>
        <v>216</v>
      </c>
      <c r="B253" s="385" t="s">
        <v>417</v>
      </c>
      <c r="C253" s="113" t="s">
        <v>1071</v>
      </c>
      <c r="D253" s="109" t="s">
        <v>41</v>
      </c>
      <c r="E253" s="20"/>
      <c r="F253" s="20"/>
      <c r="G253" s="20">
        <v>8</v>
      </c>
      <c r="H253" s="84">
        <f t="shared" ref="H253" si="450">SUM(E253:G253)</f>
        <v>8</v>
      </c>
      <c r="I253" s="85">
        <f t="shared" si="437"/>
        <v>572</v>
      </c>
      <c r="J253" s="20"/>
      <c r="K253" s="20">
        <v>8</v>
      </c>
      <c r="L253" s="20"/>
      <c r="M253" s="84">
        <f t="shared" si="438"/>
        <v>8</v>
      </c>
      <c r="N253" s="85">
        <f t="shared" si="439"/>
        <v>572</v>
      </c>
      <c r="O253" s="20"/>
      <c r="P253" s="20">
        <v>8</v>
      </c>
      <c r="Q253" s="20"/>
      <c r="R253" s="84">
        <f t="shared" si="440"/>
        <v>8</v>
      </c>
      <c r="S253" s="85">
        <f t="shared" si="441"/>
        <v>572</v>
      </c>
      <c r="T253" s="20"/>
      <c r="U253" s="20"/>
      <c r="V253" s="20"/>
      <c r="W253" s="84">
        <f t="shared" si="442"/>
        <v>0</v>
      </c>
      <c r="X253" s="85">
        <f t="shared" si="443"/>
        <v>0</v>
      </c>
      <c r="Y253" s="458">
        <f t="shared" si="444"/>
        <v>24</v>
      </c>
      <c r="Z253" s="286">
        <v>71.5</v>
      </c>
      <c r="AA253" s="218">
        <f t="shared" si="445"/>
        <v>1716</v>
      </c>
      <c r="AB253" s="246" t="s">
        <v>235</v>
      </c>
    </row>
    <row r="254" spans="1:29" s="16" customFormat="1" ht="30" customHeight="1" x14ac:dyDescent="0.2">
      <c r="A254" s="238">
        <f t="shared" si="426"/>
        <v>217</v>
      </c>
      <c r="B254" s="385" t="s">
        <v>418</v>
      </c>
      <c r="C254" s="114" t="s">
        <v>1073</v>
      </c>
      <c r="D254" s="109" t="s">
        <v>41</v>
      </c>
      <c r="E254" s="20"/>
      <c r="F254" s="20"/>
      <c r="G254" s="20">
        <v>5</v>
      </c>
      <c r="H254" s="84">
        <f>SUM(E254:G254)</f>
        <v>5</v>
      </c>
      <c r="I254" s="85">
        <f t="shared" si="437"/>
        <v>4400</v>
      </c>
      <c r="J254" s="20"/>
      <c r="K254" s="20"/>
      <c r="L254" s="20"/>
      <c r="M254" s="84">
        <f t="shared" si="438"/>
        <v>0</v>
      </c>
      <c r="N254" s="85">
        <f t="shared" si="439"/>
        <v>0</v>
      </c>
      <c r="O254" s="20"/>
      <c r="P254" s="20"/>
      <c r="Q254" s="20"/>
      <c r="R254" s="84">
        <f t="shared" si="440"/>
        <v>0</v>
      </c>
      <c r="S254" s="85">
        <f t="shared" si="441"/>
        <v>0</v>
      </c>
      <c r="T254" s="20"/>
      <c r="U254" s="20"/>
      <c r="V254" s="20"/>
      <c r="W254" s="84">
        <f t="shared" si="442"/>
        <v>0</v>
      </c>
      <c r="X254" s="85">
        <f t="shared" si="443"/>
        <v>0</v>
      </c>
      <c r="Y254" s="458">
        <f t="shared" si="444"/>
        <v>5</v>
      </c>
      <c r="Z254" s="293">
        <v>880</v>
      </c>
      <c r="AA254" s="218">
        <f t="shared" si="445"/>
        <v>4400</v>
      </c>
      <c r="AB254" s="246" t="s">
        <v>235</v>
      </c>
      <c r="AC254" s="275"/>
    </row>
    <row r="255" spans="1:29" s="275" customFormat="1" ht="30" customHeight="1" outlineLevel="1" x14ac:dyDescent="0.2">
      <c r="A255" s="238">
        <f t="shared" si="426"/>
        <v>218</v>
      </c>
      <c r="B255" s="385" t="s">
        <v>419</v>
      </c>
      <c r="C255" s="79" t="s">
        <v>1074</v>
      </c>
      <c r="D255" s="109" t="s">
        <v>41</v>
      </c>
      <c r="E255" s="20"/>
      <c r="F255" s="20"/>
      <c r="G255" s="20">
        <v>5</v>
      </c>
      <c r="H255" s="84">
        <f t="shared" ref="H255" si="451">SUM(E255:G255)</f>
        <v>5</v>
      </c>
      <c r="I255" s="85">
        <f t="shared" si="437"/>
        <v>5250</v>
      </c>
      <c r="J255" s="20"/>
      <c r="K255" s="20"/>
      <c r="L255" s="20">
        <v>5</v>
      </c>
      <c r="M255" s="84">
        <f t="shared" si="438"/>
        <v>5</v>
      </c>
      <c r="N255" s="85">
        <f t="shared" si="439"/>
        <v>5250</v>
      </c>
      <c r="O255" s="20"/>
      <c r="P255" s="20"/>
      <c r="Q255" s="20">
        <v>4</v>
      </c>
      <c r="R255" s="84">
        <f t="shared" si="440"/>
        <v>4</v>
      </c>
      <c r="S255" s="85">
        <f t="shared" si="441"/>
        <v>4200</v>
      </c>
      <c r="T255" s="20"/>
      <c r="U255" s="20"/>
      <c r="V255" s="20"/>
      <c r="W255" s="84">
        <f t="shared" si="442"/>
        <v>0</v>
      </c>
      <c r="X255" s="85">
        <f t="shared" si="443"/>
        <v>0</v>
      </c>
      <c r="Y255" s="458">
        <f t="shared" si="444"/>
        <v>14</v>
      </c>
      <c r="Z255" s="286">
        <v>1050</v>
      </c>
      <c r="AA255" s="218">
        <f t="shared" si="445"/>
        <v>14700</v>
      </c>
      <c r="AB255" s="246" t="s">
        <v>235</v>
      </c>
    </row>
    <row r="256" spans="1:29" s="275" customFormat="1" ht="30" customHeight="1" outlineLevel="1" x14ac:dyDescent="0.2">
      <c r="A256" s="238">
        <f t="shared" si="426"/>
        <v>219</v>
      </c>
      <c r="B256" s="389" t="s">
        <v>420</v>
      </c>
      <c r="C256" s="94" t="s">
        <v>1075</v>
      </c>
      <c r="D256" s="115" t="s">
        <v>41</v>
      </c>
      <c r="E256" s="20"/>
      <c r="F256" s="20"/>
      <c r="G256" s="20">
        <v>6</v>
      </c>
      <c r="H256" s="84">
        <f>SUM(E256:G256)</f>
        <v>6</v>
      </c>
      <c r="I256" s="85">
        <f t="shared" si="437"/>
        <v>7920</v>
      </c>
      <c r="J256" s="20"/>
      <c r="K256" s="20"/>
      <c r="L256" s="20">
        <v>5</v>
      </c>
      <c r="M256" s="84">
        <f t="shared" si="438"/>
        <v>5</v>
      </c>
      <c r="N256" s="85">
        <f t="shared" si="439"/>
        <v>6600</v>
      </c>
      <c r="O256" s="20"/>
      <c r="P256" s="20"/>
      <c r="Q256" s="20">
        <v>5</v>
      </c>
      <c r="R256" s="84">
        <f t="shared" si="440"/>
        <v>5</v>
      </c>
      <c r="S256" s="85">
        <f t="shared" si="441"/>
        <v>6600</v>
      </c>
      <c r="T256" s="20"/>
      <c r="U256" s="20"/>
      <c r="V256" s="20"/>
      <c r="W256" s="84">
        <f t="shared" si="442"/>
        <v>0</v>
      </c>
      <c r="X256" s="85">
        <f t="shared" si="443"/>
        <v>0</v>
      </c>
      <c r="Y256" s="458">
        <f t="shared" si="444"/>
        <v>16</v>
      </c>
      <c r="Z256" s="286">
        <v>1320</v>
      </c>
      <c r="AA256" s="218">
        <f t="shared" si="445"/>
        <v>21120</v>
      </c>
      <c r="AB256" s="246" t="s">
        <v>235</v>
      </c>
      <c r="AC256" s="2"/>
    </row>
    <row r="257" spans="1:29" ht="30" customHeight="1" outlineLevel="1" x14ac:dyDescent="0.2">
      <c r="A257" s="238">
        <f t="shared" si="426"/>
        <v>220</v>
      </c>
      <c r="B257" s="385" t="s">
        <v>421</v>
      </c>
      <c r="C257" s="94" t="s">
        <v>1076</v>
      </c>
      <c r="D257" s="115" t="s">
        <v>41</v>
      </c>
      <c r="E257" s="20"/>
      <c r="F257" s="20"/>
      <c r="G257" s="20">
        <v>1</v>
      </c>
      <c r="H257" s="84">
        <f t="shared" ref="H257" si="452">SUM(E257:G257)</f>
        <v>1</v>
      </c>
      <c r="I257" s="85">
        <f t="shared" si="437"/>
        <v>3987.5</v>
      </c>
      <c r="J257" s="20"/>
      <c r="K257" s="20"/>
      <c r="L257" s="20">
        <v>1</v>
      </c>
      <c r="M257" s="84">
        <f t="shared" si="438"/>
        <v>1</v>
      </c>
      <c r="N257" s="85">
        <f t="shared" si="439"/>
        <v>3987.5</v>
      </c>
      <c r="O257" s="20"/>
      <c r="P257" s="20"/>
      <c r="Q257" s="20">
        <v>1</v>
      </c>
      <c r="R257" s="84">
        <f t="shared" si="440"/>
        <v>1</v>
      </c>
      <c r="S257" s="85">
        <f t="shared" si="441"/>
        <v>3987.5</v>
      </c>
      <c r="T257" s="20"/>
      <c r="U257" s="20"/>
      <c r="V257" s="20"/>
      <c r="W257" s="84">
        <f t="shared" si="442"/>
        <v>0</v>
      </c>
      <c r="X257" s="85">
        <f t="shared" si="443"/>
        <v>0</v>
      </c>
      <c r="Y257" s="458">
        <f t="shared" si="444"/>
        <v>3</v>
      </c>
      <c r="Z257" s="286">
        <v>3987.5</v>
      </c>
      <c r="AA257" s="218">
        <f t="shared" si="445"/>
        <v>11962.5</v>
      </c>
      <c r="AB257" s="246" t="s">
        <v>235</v>
      </c>
    </row>
    <row r="258" spans="1:29" ht="30" customHeight="1" outlineLevel="1" x14ac:dyDescent="0.2">
      <c r="A258" s="238">
        <f t="shared" si="426"/>
        <v>221</v>
      </c>
      <c r="B258" s="390" t="s">
        <v>422</v>
      </c>
      <c r="C258" s="79" t="s">
        <v>923</v>
      </c>
      <c r="D258" s="109" t="s">
        <v>68</v>
      </c>
      <c r="E258" s="20"/>
      <c r="F258" s="20"/>
      <c r="G258" s="20">
        <v>8</v>
      </c>
      <c r="H258" s="84">
        <f t="shared" ref="H258" si="453">SUM(E258:G258)</f>
        <v>8</v>
      </c>
      <c r="I258" s="85">
        <f t="shared" si="437"/>
        <v>35200</v>
      </c>
      <c r="J258" s="20"/>
      <c r="K258" s="20"/>
      <c r="L258" s="20"/>
      <c r="M258" s="84">
        <f t="shared" si="438"/>
        <v>0</v>
      </c>
      <c r="N258" s="85">
        <f t="shared" si="439"/>
        <v>0</v>
      </c>
      <c r="O258" s="20"/>
      <c r="P258" s="20"/>
      <c r="Q258" s="20"/>
      <c r="R258" s="84">
        <f t="shared" si="440"/>
        <v>0</v>
      </c>
      <c r="S258" s="85">
        <f t="shared" si="441"/>
        <v>0</v>
      </c>
      <c r="T258" s="20"/>
      <c r="U258" s="20"/>
      <c r="V258" s="20"/>
      <c r="W258" s="84">
        <f t="shared" si="442"/>
        <v>0</v>
      </c>
      <c r="X258" s="85">
        <f t="shared" si="443"/>
        <v>0</v>
      </c>
      <c r="Y258" s="458">
        <f t="shared" si="444"/>
        <v>8</v>
      </c>
      <c r="Z258" s="286">
        <v>4400</v>
      </c>
      <c r="AA258" s="218">
        <f t="shared" si="445"/>
        <v>35200</v>
      </c>
      <c r="AB258" s="246" t="s">
        <v>235</v>
      </c>
    </row>
    <row r="259" spans="1:29" ht="30" customHeight="1" outlineLevel="1" x14ac:dyDescent="0.2">
      <c r="A259" s="238">
        <f t="shared" si="426"/>
        <v>222</v>
      </c>
      <c r="B259" s="391" t="s">
        <v>423</v>
      </c>
      <c r="C259" s="79" t="s">
        <v>1078</v>
      </c>
      <c r="D259" s="109" t="s">
        <v>43</v>
      </c>
      <c r="E259" s="20"/>
      <c r="F259" s="20"/>
      <c r="G259" s="20">
        <v>1</v>
      </c>
      <c r="H259" s="84">
        <f>SUM(E259:G259)</f>
        <v>1</v>
      </c>
      <c r="I259" s="85">
        <f t="shared" si="437"/>
        <v>1650</v>
      </c>
      <c r="J259" s="20"/>
      <c r="K259" s="20"/>
      <c r="L259" s="20"/>
      <c r="M259" s="84">
        <f t="shared" si="438"/>
        <v>0</v>
      </c>
      <c r="N259" s="85">
        <f t="shared" si="439"/>
        <v>0</v>
      </c>
      <c r="O259" s="20"/>
      <c r="P259" s="20"/>
      <c r="Q259" s="20"/>
      <c r="R259" s="84">
        <f t="shared" si="440"/>
        <v>0</v>
      </c>
      <c r="S259" s="85">
        <f t="shared" si="441"/>
        <v>0</v>
      </c>
      <c r="T259" s="20"/>
      <c r="U259" s="20"/>
      <c r="V259" s="20"/>
      <c r="W259" s="84">
        <f t="shared" si="442"/>
        <v>0</v>
      </c>
      <c r="X259" s="85">
        <f t="shared" si="443"/>
        <v>0</v>
      </c>
      <c r="Y259" s="458">
        <f t="shared" si="444"/>
        <v>1</v>
      </c>
      <c r="Z259" s="293">
        <v>1650</v>
      </c>
      <c r="AA259" s="218">
        <f t="shared" si="445"/>
        <v>1650</v>
      </c>
      <c r="AB259" s="246" t="s">
        <v>235</v>
      </c>
    </row>
    <row r="260" spans="1:29" ht="30" customHeight="1" outlineLevel="1" x14ac:dyDescent="0.2">
      <c r="A260" s="238">
        <f t="shared" si="426"/>
        <v>223</v>
      </c>
      <c r="B260" s="391" t="s">
        <v>424</v>
      </c>
      <c r="C260" s="58" t="s">
        <v>290</v>
      </c>
      <c r="D260" s="109" t="s">
        <v>41</v>
      </c>
      <c r="E260" s="20"/>
      <c r="F260" s="20"/>
      <c r="G260" s="20">
        <v>1</v>
      </c>
      <c r="H260" s="84">
        <f>SUM(E260:G260)</f>
        <v>1</v>
      </c>
      <c r="I260" s="85">
        <f t="shared" si="437"/>
        <v>1730.3</v>
      </c>
      <c r="J260" s="20"/>
      <c r="K260" s="20"/>
      <c r="L260" s="20"/>
      <c r="M260" s="84">
        <f t="shared" si="438"/>
        <v>0</v>
      </c>
      <c r="N260" s="85">
        <f t="shared" si="439"/>
        <v>0</v>
      </c>
      <c r="O260" s="20"/>
      <c r="P260" s="20"/>
      <c r="Q260" s="20"/>
      <c r="R260" s="84">
        <f t="shared" si="440"/>
        <v>0</v>
      </c>
      <c r="S260" s="85">
        <f t="shared" si="441"/>
        <v>0</v>
      </c>
      <c r="T260" s="20"/>
      <c r="U260" s="20"/>
      <c r="V260" s="20"/>
      <c r="W260" s="84">
        <f t="shared" si="442"/>
        <v>0</v>
      </c>
      <c r="X260" s="85">
        <f t="shared" si="443"/>
        <v>0</v>
      </c>
      <c r="Y260" s="458">
        <f t="shared" si="444"/>
        <v>1</v>
      </c>
      <c r="Z260" s="293">
        <v>1730.3</v>
      </c>
      <c r="AA260" s="218">
        <f t="shared" si="445"/>
        <v>1730.3</v>
      </c>
      <c r="AB260" s="246" t="s">
        <v>235</v>
      </c>
    </row>
    <row r="261" spans="1:29" ht="30" customHeight="1" outlineLevel="1" x14ac:dyDescent="0.2">
      <c r="A261" s="238">
        <f t="shared" si="426"/>
        <v>224</v>
      </c>
      <c r="B261" s="387" t="s">
        <v>425</v>
      </c>
      <c r="C261" s="75" t="s">
        <v>326</v>
      </c>
      <c r="D261" s="116" t="s">
        <v>43</v>
      </c>
      <c r="E261" s="20"/>
      <c r="F261" s="20"/>
      <c r="G261" s="20">
        <v>7</v>
      </c>
      <c r="H261" s="84">
        <f>SUM(E261:G261)</f>
        <v>7</v>
      </c>
      <c r="I261" s="85">
        <f t="shared" si="437"/>
        <v>9240</v>
      </c>
      <c r="J261" s="20"/>
      <c r="K261" s="20"/>
      <c r="L261" s="20">
        <v>6</v>
      </c>
      <c r="M261" s="84">
        <f t="shared" si="438"/>
        <v>6</v>
      </c>
      <c r="N261" s="85">
        <f t="shared" si="439"/>
        <v>7920</v>
      </c>
      <c r="O261" s="20"/>
      <c r="P261" s="20"/>
      <c r="Q261" s="20">
        <v>6</v>
      </c>
      <c r="R261" s="84">
        <f t="shared" si="440"/>
        <v>6</v>
      </c>
      <c r="S261" s="85">
        <f t="shared" si="441"/>
        <v>7920</v>
      </c>
      <c r="T261" s="20"/>
      <c r="U261" s="20"/>
      <c r="V261" s="20"/>
      <c r="W261" s="84">
        <f t="shared" si="442"/>
        <v>0</v>
      </c>
      <c r="X261" s="85">
        <f t="shared" si="443"/>
        <v>0</v>
      </c>
      <c r="Y261" s="458">
        <f t="shared" si="444"/>
        <v>19</v>
      </c>
      <c r="Z261" s="293">
        <v>1320</v>
      </c>
      <c r="AA261" s="218">
        <f t="shared" si="445"/>
        <v>25080</v>
      </c>
      <c r="AB261" s="246" t="s">
        <v>235</v>
      </c>
    </row>
    <row r="262" spans="1:29" ht="30" customHeight="1" outlineLevel="1" x14ac:dyDescent="0.2">
      <c r="A262" s="251">
        <f t="shared" si="426"/>
        <v>225</v>
      </c>
      <c r="B262" s="387" t="s">
        <v>426</v>
      </c>
      <c r="C262" s="79" t="s">
        <v>593</v>
      </c>
      <c r="D262" s="109" t="s">
        <v>41</v>
      </c>
      <c r="E262" s="20"/>
      <c r="F262" s="20"/>
      <c r="G262" s="20"/>
      <c r="H262" s="84">
        <f t="shared" ref="H262:H264" si="454">SUM(E262:G262)</f>
        <v>0</v>
      </c>
      <c r="I262" s="85">
        <f t="shared" si="437"/>
        <v>0</v>
      </c>
      <c r="J262" s="20">
        <v>50</v>
      </c>
      <c r="K262" s="20"/>
      <c r="L262" s="20"/>
      <c r="M262" s="84">
        <f t="shared" ref="M262:M264" si="455">SUM(J262:L262)</f>
        <v>50</v>
      </c>
      <c r="N262" s="85">
        <f t="shared" si="439"/>
        <v>1375</v>
      </c>
      <c r="O262" s="20"/>
      <c r="P262" s="20"/>
      <c r="Q262" s="20"/>
      <c r="R262" s="84">
        <f t="shared" ref="R262:R264" si="456">SUM(O262:Q262)</f>
        <v>0</v>
      </c>
      <c r="S262" s="85">
        <f t="shared" si="441"/>
        <v>0</v>
      </c>
      <c r="T262" s="20"/>
      <c r="U262" s="20"/>
      <c r="V262" s="20"/>
      <c r="W262" s="84">
        <f t="shared" ref="W262:W264" si="457">SUM(T262:V262)</f>
        <v>0</v>
      </c>
      <c r="X262" s="85">
        <f t="shared" si="443"/>
        <v>0</v>
      </c>
      <c r="Y262" s="458">
        <f t="shared" si="444"/>
        <v>50</v>
      </c>
      <c r="Z262" s="293">
        <v>27.5</v>
      </c>
      <c r="AA262" s="218">
        <f t="shared" si="445"/>
        <v>1375</v>
      </c>
      <c r="AB262" s="246" t="s">
        <v>235</v>
      </c>
      <c r="AC262" s="147"/>
    </row>
    <row r="263" spans="1:29" s="275" customFormat="1" ht="30" customHeight="1" outlineLevel="1" x14ac:dyDescent="0.2">
      <c r="A263" s="238">
        <f t="shared" si="426"/>
        <v>226</v>
      </c>
      <c r="B263" s="391" t="s">
        <v>427</v>
      </c>
      <c r="C263" s="79" t="s">
        <v>594</v>
      </c>
      <c r="D263" s="109" t="s">
        <v>41</v>
      </c>
      <c r="E263" s="20"/>
      <c r="F263" s="20"/>
      <c r="G263" s="20"/>
      <c r="H263" s="84">
        <f t="shared" si="454"/>
        <v>0</v>
      </c>
      <c r="I263" s="85">
        <f t="shared" si="437"/>
        <v>0</v>
      </c>
      <c r="J263" s="20">
        <v>105</v>
      </c>
      <c r="K263" s="20"/>
      <c r="L263" s="20"/>
      <c r="M263" s="84">
        <f t="shared" si="455"/>
        <v>105</v>
      </c>
      <c r="N263" s="85">
        <f t="shared" si="439"/>
        <v>6352.5</v>
      </c>
      <c r="O263" s="20"/>
      <c r="P263" s="20"/>
      <c r="Q263" s="20"/>
      <c r="R263" s="84">
        <f t="shared" si="456"/>
        <v>0</v>
      </c>
      <c r="S263" s="85">
        <f t="shared" si="441"/>
        <v>0</v>
      </c>
      <c r="T263" s="20"/>
      <c r="U263" s="20"/>
      <c r="V263" s="20"/>
      <c r="W263" s="84">
        <f t="shared" si="457"/>
        <v>0</v>
      </c>
      <c r="X263" s="85">
        <f t="shared" si="443"/>
        <v>0</v>
      </c>
      <c r="Y263" s="458">
        <f t="shared" si="444"/>
        <v>105</v>
      </c>
      <c r="Z263" s="293">
        <v>60.5</v>
      </c>
      <c r="AA263" s="218">
        <f t="shared" si="445"/>
        <v>6352.5</v>
      </c>
      <c r="AB263" s="246" t="s">
        <v>235</v>
      </c>
      <c r="AC263" s="2"/>
    </row>
    <row r="264" spans="1:29" s="275" customFormat="1" ht="30" customHeight="1" outlineLevel="1" x14ac:dyDescent="0.2">
      <c r="A264" s="238">
        <f t="shared" si="426"/>
        <v>227</v>
      </c>
      <c r="B264" s="387" t="s">
        <v>428</v>
      </c>
      <c r="C264" s="540" t="s">
        <v>1090</v>
      </c>
      <c r="D264" s="116" t="s">
        <v>41</v>
      </c>
      <c r="E264" s="93"/>
      <c r="F264" s="93"/>
      <c r="G264" s="93">
        <v>30</v>
      </c>
      <c r="H264" s="106">
        <f t="shared" ref="H264:H265" si="458">SUM(E264:G264)</f>
        <v>30</v>
      </c>
      <c r="I264" s="107">
        <f t="shared" si="437"/>
        <v>4950</v>
      </c>
      <c r="J264" s="93"/>
      <c r="K264" s="93"/>
      <c r="L264" s="93"/>
      <c r="M264" s="106">
        <f t="shared" ref="M264:M265" si="459">SUM(J264:L264)</f>
        <v>0</v>
      </c>
      <c r="N264" s="107">
        <f t="shared" si="439"/>
        <v>0</v>
      </c>
      <c r="O264" s="93"/>
      <c r="P264" s="93">
        <v>20</v>
      </c>
      <c r="Q264" s="93"/>
      <c r="R264" s="106">
        <f t="shared" ref="R264:R265" si="460">SUM(O264:Q264)</f>
        <v>20</v>
      </c>
      <c r="S264" s="107">
        <f t="shared" si="441"/>
        <v>3300</v>
      </c>
      <c r="T264" s="93"/>
      <c r="U264" s="93"/>
      <c r="V264" s="93"/>
      <c r="W264" s="106">
        <f t="shared" ref="W264:W265" si="461">SUM(T264:V264)</f>
        <v>0</v>
      </c>
      <c r="X264" s="107">
        <f t="shared" si="443"/>
        <v>0</v>
      </c>
      <c r="Y264" s="477">
        <f t="shared" si="444"/>
        <v>50</v>
      </c>
      <c r="Z264" s="300">
        <v>165</v>
      </c>
      <c r="AA264" s="227">
        <f t="shared" si="445"/>
        <v>8250</v>
      </c>
      <c r="AB264" s="248" t="s">
        <v>235</v>
      </c>
      <c r="AC264" s="2"/>
    </row>
    <row r="265" spans="1:29" ht="30" customHeight="1" outlineLevel="1" x14ac:dyDescent="0.2">
      <c r="A265" s="238">
        <f t="shared" si="426"/>
        <v>228</v>
      </c>
      <c r="B265" s="387" t="s">
        <v>137</v>
      </c>
      <c r="C265" s="79" t="s">
        <v>950</v>
      </c>
      <c r="D265" s="109" t="s">
        <v>38</v>
      </c>
      <c r="E265" s="20"/>
      <c r="F265" s="20">
        <v>2</v>
      </c>
      <c r="G265" s="20"/>
      <c r="H265" s="84">
        <f t="shared" si="458"/>
        <v>2</v>
      </c>
      <c r="I265" s="85">
        <f t="shared" si="437"/>
        <v>11000</v>
      </c>
      <c r="J265" s="20"/>
      <c r="K265" s="20">
        <v>2</v>
      </c>
      <c r="L265" s="20"/>
      <c r="M265" s="84">
        <f t="shared" si="459"/>
        <v>2</v>
      </c>
      <c r="N265" s="85">
        <f t="shared" si="439"/>
        <v>11000</v>
      </c>
      <c r="O265" s="20"/>
      <c r="P265" s="20"/>
      <c r="Q265" s="20"/>
      <c r="R265" s="84">
        <f t="shared" si="460"/>
        <v>0</v>
      </c>
      <c r="S265" s="85">
        <f t="shared" si="441"/>
        <v>0</v>
      </c>
      <c r="T265" s="20"/>
      <c r="U265" s="20"/>
      <c r="V265" s="20"/>
      <c r="W265" s="84">
        <f t="shared" si="461"/>
        <v>0</v>
      </c>
      <c r="X265" s="85">
        <f t="shared" si="443"/>
        <v>0</v>
      </c>
      <c r="Y265" s="458">
        <f t="shared" si="444"/>
        <v>4</v>
      </c>
      <c r="Z265" s="293">
        <v>5500</v>
      </c>
      <c r="AA265" s="218">
        <f t="shared" si="445"/>
        <v>22000</v>
      </c>
      <c r="AB265" s="246" t="s">
        <v>235</v>
      </c>
    </row>
    <row r="266" spans="1:29" ht="30" customHeight="1" outlineLevel="1" x14ac:dyDescent="0.2">
      <c r="A266" s="238">
        <f t="shared" si="426"/>
        <v>229</v>
      </c>
      <c r="B266" s="387" t="s">
        <v>138</v>
      </c>
      <c r="C266" s="113" t="s">
        <v>289</v>
      </c>
      <c r="D266" s="152" t="s">
        <v>43</v>
      </c>
      <c r="E266" s="20"/>
      <c r="F266" s="20">
        <v>15</v>
      </c>
      <c r="G266" s="20"/>
      <c r="H266" s="84">
        <f t="shared" ref="H266:H269" si="462">SUM(E266:G266)</f>
        <v>15</v>
      </c>
      <c r="I266" s="85">
        <f t="shared" si="437"/>
        <v>89842.5</v>
      </c>
      <c r="J266" s="20"/>
      <c r="K266" s="20"/>
      <c r="L266" s="20"/>
      <c r="M266" s="84">
        <f t="shared" ref="M266:M269" si="463">SUM(J266:L266)</f>
        <v>0</v>
      </c>
      <c r="N266" s="85">
        <f t="shared" si="439"/>
        <v>0</v>
      </c>
      <c r="O266" s="20"/>
      <c r="P266" s="20"/>
      <c r="Q266" s="20"/>
      <c r="R266" s="84">
        <f t="shared" ref="R266:R269" si="464">SUM(O266:Q266)</f>
        <v>0</v>
      </c>
      <c r="S266" s="85">
        <f t="shared" si="441"/>
        <v>0</v>
      </c>
      <c r="T266" s="20"/>
      <c r="U266" s="20"/>
      <c r="V266" s="20"/>
      <c r="W266" s="84">
        <f t="shared" ref="W266:W269" si="465">SUM(T266:V266)</f>
        <v>0</v>
      </c>
      <c r="X266" s="85">
        <f t="shared" si="443"/>
        <v>0</v>
      </c>
      <c r="Y266" s="458">
        <f t="shared" ref="Y266:Y269" si="466">H266+M266+R266+W266</f>
        <v>15</v>
      </c>
      <c r="Z266" s="286">
        <v>5989.5</v>
      </c>
      <c r="AA266" s="218">
        <f t="shared" ref="AA266:AA269" si="467">Y266*Z266</f>
        <v>89842.5</v>
      </c>
      <c r="AB266" s="246" t="s">
        <v>233</v>
      </c>
    </row>
    <row r="267" spans="1:29" ht="30" customHeight="1" outlineLevel="1" x14ac:dyDescent="0.2">
      <c r="A267" s="238">
        <f t="shared" si="426"/>
        <v>230</v>
      </c>
      <c r="B267" s="387" t="s">
        <v>139</v>
      </c>
      <c r="C267" s="306" t="s">
        <v>288</v>
      </c>
      <c r="D267" s="276" t="s">
        <v>43</v>
      </c>
      <c r="E267" s="93"/>
      <c r="F267" s="93">
        <v>8</v>
      </c>
      <c r="G267" s="93"/>
      <c r="H267" s="106">
        <f t="shared" si="462"/>
        <v>8</v>
      </c>
      <c r="I267" s="107">
        <f t="shared" si="437"/>
        <v>70400</v>
      </c>
      <c r="J267" s="93"/>
      <c r="K267" s="93"/>
      <c r="L267" s="93"/>
      <c r="M267" s="106">
        <f t="shared" si="463"/>
        <v>0</v>
      </c>
      <c r="N267" s="107">
        <f t="shared" si="439"/>
        <v>0</v>
      </c>
      <c r="O267" s="93"/>
      <c r="P267" s="93"/>
      <c r="Q267" s="93"/>
      <c r="R267" s="106">
        <f t="shared" si="464"/>
        <v>0</v>
      </c>
      <c r="S267" s="107">
        <f t="shared" si="441"/>
        <v>0</v>
      </c>
      <c r="T267" s="93"/>
      <c r="U267" s="93"/>
      <c r="V267" s="93"/>
      <c r="W267" s="106">
        <f t="shared" si="465"/>
        <v>0</v>
      </c>
      <c r="X267" s="107">
        <f t="shared" si="443"/>
        <v>0</v>
      </c>
      <c r="Y267" s="477">
        <f t="shared" si="466"/>
        <v>8</v>
      </c>
      <c r="Z267" s="305">
        <v>8800</v>
      </c>
      <c r="AA267" s="227">
        <f t="shared" si="467"/>
        <v>70400</v>
      </c>
      <c r="AB267" s="248" t="s">
        <v>233</v>
      </c>
    </row>
    <row r="268" spans="1:29" ht="30" customHeight="1" outlineLevel="1" x14ac:dyDescent="0.2">
      <c r="A268" s="238">
        <f t="shared" si="426"/>
        <v>231</v>
      </c>
      <c r="B268" s="387" t="s">
        <v>429</v>
      </c>
      <c r="C268" s="79" t="s">
        <v>1077</v>
      </c>
      <c r="D268" s="109" t="s">
        <v>43</v>
      </c>
      <c r="E268" s="20"/>
      <c r="F268" s="20">
        <v>5</v>
      </c>
      <c r="G268" s="20"/>
      <c r="H268" s="84">
        <f t="shared" si="462"/>
        <v>5</v>
      </c>
      <c r="I268" s="85">
        <f t="shared" si="437"/>
        <v>27500</v>
      </c>
      <c r="J268" s="20"/>
      <c r="K268" s="20">
        <v>5</v>
      </c>
      <c r="L268" s="20"/>
      <c r="M268" s="84">
        <f t="shared" si="463"/>
        <v>5</v>
      </c>
      <c r="N268" s="85">
        <f t="shared" si="439"/>
        <v>27500</v>
      </c>
      <c r="O268" s="20"/>
      <c r="P268" s="20">
        <v>3</v>
      </c>
      <c r="Q268" s="20"/>
      <c r="R268" s="84">
        <f t="shared" si="464"/>
        <v>3</v>
      </c>
      <c r="S268" s="85">
        <f t="shared" si="441"/>
        <v>16500</v>
      </c>
      <c r="T268" s="20"/>
      <c r="U268" s="20"/>
      <c r="V268" s="20"/>
      <c r="W268" s="84">
        <f t="shared" si="465"/>
        <v>0</v>
      </c>
      <c r="X268" s="85">
        <f t="shared" si="443"/>
        <v>0</v>
      </c>
      <c r="Y268" s="458">
        <f t="shared" si="466"/>
        <v>13</v>
      </c>
      <c r="Z268" s="286">
        <v>5500</v>
      </c>
      <c r="AA268" s="218">
        <f t="shared" si="467"/>
        <v>71500</v>
      </c>
      <c r="AB268" s="246" t="s">
        <v>232</v>
      </c>
      <c r="AC268" s="442" t="s">
        <v>1219</v>
      </c>
    </row>
    <row r="269" spans="1:29" ht="30" customHeight="1" outlineLevel="1" x14ac:dyDescent="0.2">
      <c r="A269" s="238">
        <f t="shared" si="426"/>
        <v>232</v>
      </c>
      <c r="B269" s="387" t="s">
        <v>140</v>
      </c>
      <c r="C269" s="79" t="s">
        <v>592</v>
      </c>
      <c r="D269" s="276" t="s">
        <v>43</v>
      </c>
      <c r="E269" s="20"/>
      <c r="F269" s="20">
        <v>8</v>
      </c>
      <c r="G269" s="20"/>
      <c r="H269" s="84">
        <f t="shared" si="462"/>
        <v>8</v>
      </c>
      <c r="I269" s="85">
        <f t="shared" si="437"/>
        <v>57200</v>
      </c>
      <c r="J269" s="20"/>
      <c r="K269" s="20"/>
      <c r="L269" s="20"/>
      <c r="M269" s="84">
        <f t="shared" si="463"/>
        <v>0</v>
      </c>
      <c r="N269" s="85">
        <f t="shared" si="439"/>
        <v>0</v>
      </c>
      <c r="O269" s="20"/>
      <c r="P269" s="20"/>
      <c r="Q269" s="20"/>
      <c r="R269" s="84">
        <f t="shared" si="464"/>
        <v>0</v>
      </c>
      <c r="S269" s="85">
        <f t="shared" si="441"/>
        <v>0</v>
      </c>
      <c r="T269" s="20"/>
      <c r="U269" s="20"/>
      <c r="V269" s="20"/>
      <c r="W269" s="84">
        <f t="shared" si="465"/>
        <v>0</v>
      </c>
      <c r="X269" s="85">
        <f t="shared" si="443"/>
        <v>0</v>
      </c>
      <c r="Y269" s="458">
        <f t="shared" si="466"/>
        <v>8</v>
      </c>
      <c r="Z269" s="286">
        <v>7150</v>
      </c>
      <c r="AA269" s="218">
        <f t="shared" si="467"/>
        <v>57200</v>
      </c>
      <c r="AB269" s="246" t="s">
        <v>233</v>
      </c>
      <c r="AC269" s="275"/>
    </row>
    <row r="270" spans="1:29" ht="30" customHeight="1" outlineLevel="1" x14ac:dyDescent="0.2">
      <c r="A270" s="238">
        <f t="shared" si="426"/>
        <v>233</v>
      </c>
      <c r="B270" s="392" t="s">
        <v>430</v>
      </c>
      <c r="C270" s="79" t="s">
        <v>1079</v>
      </c>
      <c r="D270" s="276" t="s">
        <v>43</v>
      </c>
      <c r="E270" s="20"/>
      <c r="F270" s="20">
        <v>1</v>
      </c>
      <c r="G270" s="20"/>
      <c r="H270" s="84">
        <f t="shared" ref="H270" si="468">SUM(E270:G270)</f>
        <v>1</v>
      </c>
      <c r="I270" s="85">
        <f t="shared" si="437"/>
        <v>37290</v>
      </c>
      <c r="J270" s="20"/>
      <c r="K270" s="20"/>
      <c r="L270" s="20"/>
      <c r="M270" s="84">
        <f t="shared" ref="M270" si="469">SUM(J270:L270)</f>
        <v>0</v>
      </c>
      <c r="N270" s="85">
        <f t="shared" si="439"/>
        <v>0</v>
      </c>
      <c r="O270" s="20"/>
      <c r="P270" s="20"/>
      <c r="Q270" s="20"/>
      <c r="R270" s="84">
        <f t="shared" ref="R270" si="470">SUM(O270:Q270)</f>
        <v>0</v>
      </c>
      <c r="S270" s="85">
        <f t="shared" si="441"/>
        <v>0</v>
      </c>
      <c r="T270" s="20"/>
      <c r="U270" s="20"/>
      <c r="V270" s="20"/>
      <c r="W270" s="84">
        <f t="shared" ref="W270" si="471">SUM(T270:V270)</f>
        <v>0</v>
      </c>
      <c r="X270" s="85">
        <f t="shared" si="443"/>
        <v>0</v>
      </c>
      <c r="Y270" s="458">
        <f t="shared" ref="Y270:Y271" si="472">H270+M270+R270+W270</f>
        <v>1</v>
      </c>
      <c r="Z270" s="286">
        <v>37290</v>
      </c>
      <c r="AA270" s="218">
        <f t="shared" ref="AA270:AA271" si="473">Y270*Z270</f>
        <v>37290</v>
      </c>
      <c r="AB270" s="246" t="s">
        <v>233</v>
      </c>
      <c r="AC270" s="275"/>
    </row>
    <row r="271" spans="1:29" ht="30" customHeight="1" outlineLevel="1" x14ac:dyDescent="0.2">
      <c r="A271" s="238">
        <f t="shared" si="426"/>
        <v>234</v>
      </c>
      <c r="B271" s="387" t="s">
        <v>431</v>
      </c>
      <c r="C271" s="58" t="s">
        <v>1080</v>
      </c>
      <c r="D271" s="109" t="s">
        <v>41</v>
      </c>
      <c r="E271" s="20"/>
      <c r="F271" s="20"/>
      <c r="G271" s="20">
        <v>6</v>
      </c>
      <c r="H271" s="84">
        <f t="shared" ref="H271" si="474">SUM(E271:G271)</f>
        <v>6</v>
      </c>
      <c r="I271" s="85">
        <f t="shared" si="437"/>
        <v>33000</v>
      </c>
      <c r="J271" s="20"/>
      <c r="K271" s="20"/>
      <c r="L271" s="20">
        <v>6</v>
      </c>
      <c r="M271" s="84">
        <f t="shared" ref="M271" si="475">SUM(J271:L271)</f>
        <v>6</v>
      </c>
      <c r="N271" s="85">
        <f t="shared" si="439"/>
        <v>33000</v>
      </c>
      <c r="O271" s="20"/>
      <c r="P271" s="20"/>
      <c r="Q271" s="20">
        <v>5</v>
      </c>
      <c r="R271" s="84">
        <f t="shared" ref="R271" si="476">SUM(O271:Q271)</f>
        <v>5</v>
      </c>
      <c r="S271" s="85">
        <f t="shared" si="441"/>
        <v>27500</v>
      </c>
      <c r="T271" s="20"/>
      <c r="U271" s="20"/>
      <c r="V271" s="20"/>
      <c r="W271" s="84">
        <f t="shared" ref="W271" si="477">SUM(T271:V271)</f>
        <v>0</v>
      </c>
      <c r="X271" s="85">
        <f t="shared" si="443"/>
        <v>0</v>
      </c>
      <c r="Y271" s="458">
        <f t="shared" si="472"/>
        <v>17</v>
      </c>
      <c r="Z271" s="293">
        <v>5500</v>
      </c>
      <c r="AA271" s="218">
        <f t="shared" si="473"/>
        <v>93500</v>
      </c>
      <c r="AB271" s="246" t="s">
        <v>232</v>
      </c>
      <c r="AC271" s="442" t="s">
        <v>1219</v>
      </c>
    </row>
    <row r="272" spans="1:29" ht="30" customHeight="1" outlineLevel="1" x14ac:dyDescent="0.2">
      <c r="A272" s="238">
        <f t="shared" si="426"/>
        <v>235</v>
      </c>
      <c r="B272" s="392" t="s">
        <v>432</v>
      </c>
      <c r="C272" s="58" t="s">
        <v>949</v>
      </c>
      <c r="D272" s="109" t="s">
        <v>43</v>
      </c>
      <c r="E272" s="20"/>
      <c r="F272" s="20">
        <v>1</v>
      </c>
      <c r="G272" s="20"/>
      <c r="H272" s="84">
        <f t="shared" ref="H272" si="478">SUM(E272:G272)</f>
        <v>1</v>
      </c>
      <c r="I272" s="85">
        <f t="shared" si="437"/>
        <v>6600</v>
      </c>
      <c r="J272" s="20"/>
      <c r="K272" s="20"/>
      <c r="L272" s="20"/>
      <c r="M272" s="84">
        <f t="shared" ref="M272" si="479">SUM(J272:L272)</f>
        <v>0</v>
      </c>
      <c r="N272" s="85">
        <f t="shared" si="439"/>
        <v>0</v>
      </c>
      <c r="O272" s="20"/>
      <c r="P272" s="20"/>
      <c r="Q272" s="20"/>
      <c r="R272" s="84">
        <f t="shared" ref="R272" si="480">SUM(O272:Q272)</f>
        <v>0</v>
      </c>
      <c r="S272" s="85">
        <f t="shared" si="441"/>
        <v>0</v>
      </c>
      <c r="T272" s="20"/>
      <c r="U272" s="20"/>
      <c r="V272" s="20"/>
      <c r="W272" s="84">
        <f t="shared" ref="W272" si="481">SUM(T272:V272)</f>
        <v>0</v>
      </c>
      <c r="X272" s="85">
        <f t="shared" si="443"/>
        <v>0</v>
      </c>
      <c r="Y272" s="458">
        <f t="shared" ref="Y272" si="482">H272+M272+R272+W272</f>
        <v>1</v>
      </c>
      <c r="Z272" s="293">
        <v>6600</v>
      </c>
      <c r="AA272" s="218">
        <f t="shared" ref="AA272" si="483">Y272*Z272</f>
        <v>6600</v>
      </c>
      <c r="AB272" s="246" t="s">
        <v>232</v>
      </c>
      <c r="AC272" s="442" t="s">
        <v>1219</v>
      </c>
    </row>
    <row r="273" spans="1:35" s="275" customFormat="1" ht="30" customHeight="1" outlineLevel="1" x14ac:dyDescent="0.2">
      <c r="A273" s="238">
        <f>A272+1</f>
        <v>236</v>
      </c>
      <c r="B273" s="387" t="s">
        <v>433</v>
      </c>
      <c r="C273" s="79" t="s">
        <v>291</v>
      </c>
      <c r="D273" s="152" t="s">
        <v>43</v>
      </c>
      <c r="E273" s="20"/>
      <c r="F273" s="20">
        <v>45</v>
      </c>
      <c r="G273" s="20"/>
      <c r="H273" s="84">
        <f>SUM(E273:G273)</f>
        <v>45</v>
      </c>
      <c r="I273" s="85">
        <f t="shared" si="437"/>
        <v>180000</v>
      </c>
      <c r="J273" s="20"/>
      <c r="K273" s="20"/>
      <c r="L273" s="20"/>
      <c r="M273" s="84">
        <f>SUM(J273:L273)</f>
        <v>0</v>
      </c>
      <c r="N273" s="85">
        <f t="shared" si="439"/>
        <v>0</v>
      </c>
      <c r="O273" s="20"/>
      <c r="P273" s="20"/>
      <c r="Q273" s="20"/>
      <c r="R273" s="84">
        <f>SUM(O273:Q273)</f>
        <v>0</v>
      </c>
      <c r="S273" s="85">
        <f t="shared" si="441"/>
        <v>0</v>
      </c>
      <c r="T273" s="20"/>
      <c r="U273" s="20"/>
      <c r="V273" s="20"/>
      <c r="W273" s="84">
        <f>SUM(T273:V273)</f>
        <v>0</v>
      </c>
      <c r="X273" s="85">
        <f t="shared" si="443"/>
        <v>0</v>
      </c>
      <c r="Y273" s="458">
        <f>H273+M273+R273+W273</f>
        <v>45</v>
      </c>
      <c r="Z273" s="293">
        <v>4000</v>
      </c>
      <c r="AA273" s="218">
        <f>Y273*Z273</f>
        <v>180000</v>
      </c>
      <c r="AB273" s="246" t="s">
        <v>232</v>
      </c>
      <c r="AI273" s="280"/>
    </row>
    <row r="274" spans="1:35" ht="30" customHeight="1" outlineLevel="1" thickBot="1" x14ac:dyDescent="0.25">
      <c r="A274" s="238">
        <f t="shared" si="426"/>
        <v>237</v>
      </c>
      <c r="B274" s="387" t="s">
        <v>141</v>
      </c>
      <c r="C274" s="371" t="s">
        <v>1092</v>
      </c>
      <c r="D274" s="109" t="s">
        <v>41</v>
      </c>
      <c r="E274" s="92"/>
      <c r="F274" s="92"/>
      <c r="G274" s="92">
        <v>2</v>
      </c>
      <c r="H274" s="99">
        <f t="shared" ref="H274" si="484">SUM(E274:G274)</f>
        <v>2</v>
      </c>
      <c r="I274" s="100">
        <f t="shared" ref="I274" si="485">H274*$Z274</f>
        <v>11000</v>
      </c>
      <c r="J274" s="92"/>
      <c r="K274" s="92"/>
      <c r="L274" s="92"/>
      <c r="M274" s="99">
        <f t="shared" ref="M274" si="486">SUM(J274:L274)</f>
        <v>0</v>
      </c>
      <c r="N274" s="100">
        <f t="shared" ref="N274" si="487">M274*$Z274</f>
        <v>0</v>
      </c>
      <c r="O274" s="92"/>
      <c r="P274" s="92"/>
      <c r="Q274" s="92"/>
      <c r="R274" s="99">
        <f t="shared" ref="R274" si="488">SUM(O274:Q274)</f>
        <v>0</v>
      </c>
      <c r="S274" s="100">
        <f t="shared" ref="S274" si="489">R274*$Z274</f>
        <v>0</v>
      </c>
      <c r="T274" s="92"/>
      <c r="U274" s="92"/>
      <c r="V274" s="92"/>
      <c r="W274" s="99">
        <f t="shared" ref="W274" si="490">SUM(T274:V274)</f>
        <v>0</v>
      </c>
      <c r="X274" s="100">
        <f t="shared" ref="X274" si="491">W274*$Z274</f>
        <v>0</v>
      </c>
      <c r="Y274" s="465">
        <f t="shared" ref="Y274" si="492">H274+M274+R274+W274</f>
        <v>2</v>
      </c>
      <c r="Z274" s="295">
        <v>5500</v>
      </c>
      <c r="AA274" s="219">
        <f t="shared" ref="AA274" si="493">Y274*Z274</f>
        <v>11000</v>
      </c>
      <c r="AB274" s="246" t="s">
        <v>232</v>
      </c>
      <c r="AC274" s="122">
        <f>SUM(AA237:AA274)</f>
        <v>973396.6</v>
      </c>
      <c r="AD274" s="442" t="s">
        <v>1219</v>
      </c>
    </row>
    <row r="275" spans="1:35" ht="27.75" customHeight="1" outlineLevel="1" thickBot="1" x14ac:dyDescent="0.25">
      <c r="A275" s="139" t="s">
        <v>569</v>
      </c>
      <c r="B275" s="140"/>
      <c r="C275" s="140"/>
      <c r="D275" s="37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478"/>
      <c r="Z275" s="140"/>
      <c r="AA275" s="140"/>
      <c r="AB275" s="230"/>
    </row>
    <row r="276" spans="1:35" s="16" customFormat="1" ht="30" customHeight="1" x14ac:dyDescent="0.2">
      <c r="A276" s="238">
        <f>A274+1</f>
        <v>238</v>
      </c>
      <c r="B276" s="387" t="s">
        <v>142</v>
      </c>
      <c r="C276" s="113" t="s">
        <v>1067</v>
      </c>
      <c r="D276" s="109" t="s">
        <v>41</v>
      </c>
      <c r="E276" s="20"/>
      <c r="F276" s="20">
        <v>2</v>
      </c>
      <c r="G276" s="20"/>
      <c r="H276" s="84">
        <f>SUM(E276:G276)</f>
        <v>2</v>
      </c>
      <c r="I276" s="85">
        <f>H276*$Z276</f>
        <v>70000</v>
      </c>
      <c r="J276" s="20"/>
      <c r="K276" s="20"/>
      <c r="L276" s="20"/>
      <c r="M276" s="84">
        <f>SUM(J276:L276)</f>
        <v>0</v>
      </c>
      <c r="N276" s="85">
        <f>M276*$Z276</f>
        <v>0</v>
      </c>
      <c r="O276" s="20"/>
      <c r="P276" s="20"/>
      <c r="Q276" s="20"/>
      <c r="R276" s="84">
        <f>SUM(O276:Q276)</f>
        <v>0</v>
      </c>
      <c r="S276" s="85">
        <f>R276*$Z276</f>
        <v>0</v>
      </c>
      <c r="T276" s="20"/>
      <c r="U276" s="20"/>
      <c r="V276" s="20"/>
      <c r="W276" s="84">
        <f>SUM(T276:V276)</f>
        <v>0</v>
      </c>
      <c r="X276" s="85">
        <f>W276*$Z276</f>
        <v>0</v>
      </c>
      <c r="Y276" s="458">
        <f>H276+M276+R276+W276</f>
        <v>2</v>
      </c>
      <c r="Z276" s="286">
        <v>35000</v>
      </c>
      <c r="AA276" s="218">
        <f>Y276*Z276</f>
        <v>70000</v>
      </c>
      <c r="AB276" s="246" t="s">
        <v>232</v>
      </c>
    </row>
    <row r="277" spans="1:35" s="16" customFormat="1" ht="30" customHeight="1" x14ac:dyDescent="0.2">
      <c r="A277" s="238">
        <f>A276+1</f>
        <v>239</v>
      </c>
      <c r="B277" s="387" t="s">
        <v>143</v>
      </c>
      <c r="C277" s="113" t="s">
        <v>1068</v>
      </c>
      <c r="D277" s="109" t="s">
        <v>41</v>
      </c>
      <c r="E277" s="20"/>
      <c r="F277" s="20">
        <v>6</v>
      </c>
      <c r="G277" s="20"/>
      <c r="H277" s="84">
        <f t="shared" ref="H277" si="494">SUM(E277:G277)</f>
        <v>6</v>
      </c>
      <c r="I277" s="85">
        <f t="shared" ref="I277:I280" si="495">H277*$Z277</f>
        <v>210000</v>
      </c>
      <c r="J277" s="20"/>
      <c r="K277" s="20"/>
      <c r="L277" s="20"/>
      <c r="M277" s="84">
        <f t="shared" ref="M277" si="496">SUM(J277:L277)</f>
        <v>0</v>
      </c>
      <c r="N277" s="85">
        <f t="shared" ref="N277:N280" si="497">M277*$Z277</f>
        <v>0</v>
      </c>
      <c r="O277" s="20"/>
      <c r="P277" s="20"/>
      <c r="Q277" s="20"/>
      <c r="R277" s="84">
        <f t="shared" ref="R277" si="498">SUM(O277:Q277)</f>
        <v>0</v>
      </c>
      <c r="S277" s="85">
        <f t="shared" ref="S277:S280" si="499">R277*$Z277</f>
        <v>0</v>
      </c>
      <c r="T277" s="20"/>
      <c r="U277" s="20"/>
      <c r="V277" s="20"/>
      <c r="W277" s="84">
        <f t="shared" ref="W277" si="500">SUM(T277:V277)</f>
        <v>0</v>
      </c>
      <c r="X277" s="85">
        <f t="shared" ref="X277:X280" si="501">W277*$Z277</f>
        <v>0</v>
      </c>
      <c r="Y277" s="458">
        <f t="shared" ref="Y277" si="502">H277+M277+R277+W277</f>
        <v>6</v>
      </c>
      <c r="Z277" s="286">
        <v>35000</v>
      </c>
      <c r="AA277" s="218">
        <f t="shared" ref="AA277" si="503">Y277*Z277</f>
        <v>210000</v>
      </c>
      <c r="AB277" s="246" t="s">
        <v>232</v>
      </c>
    </row>
    <row r="278" spans="1:35" ht="29.25" customHeight="1" outlineLevel="1" x14ac:dyDescent="0.2">
      <c r="A278" s="238">
        <f>A277+1</f>
        <v>240</v>
      </c>
      <c r="B278" s="387" t="s">
        <v>434</v>
      </c>
      <c r="C278" s="79" t="s">
        <v>1087</v>
      </c>
      <c r="D278" s="109" t="s">
        <v>68</v>
      </c>
      <c r="E278" s="20"/>
      <c r="F278" s="20">
        <v>1</v>
      </c>
      <c r="G278" s="20"/>
      <c r="H278" s="84">
        <f t="shared" ref="H278:H280" si="504">SUM(E278:G278)</f>
        <v>1</v>
      </c>
      <c r="I278" s="85">
        <f t="shared" si="495"/>
        <v>30000</v>
      </c>
      <c r="J278" s="20"/>
      <c r="K278" s="20"/>
      <c r="L278" s="20"/>
      <c r="M278" s="84">
        <f t="shared" ref="M278:M280" si="505">SUM(J278:L278)</f>
        <v>0</v>
      </c>
      <c r="N278" s="85">
        <f t="shared" si="497"/>
        <v>0</v>
      </c>
      <c r="O278" s="20"/>
      <c r="P278" s="20"/>
      <c r="Q278" s="20"/>
      <c r="R278" s="84">
        <f t="shared" ref="R278:R280" si="506">SUM(O278:Q278)</f>
        <v>0</v>
      </c>
      <c r="S278" s="85">
        <f t="shared" si="499"/>
        <v>0</v>
      </c>
      <c r="T278" s="20"/>
      <c r="U278" s="20"/>
      <c r="V278" s="20"/>
      <c r="W278" s="84">
        <f t="shared" ref="W278:W280" si="507">SUM(T278:V278)</f>
        <v>0</v>
      </c>
      <c r="X278" s="85">
        <f t="shared" si="501"/>
        <v>0</v>
      </c>
      <c r="Y278" s="458">
        <f t="shared" ref="Y278:Y280" si="508">H278+M278+R278+W278</f>
        <v>1</v>
      </c>
      <c r="Z278" s="293">
        <v>30000</v>
      </c>
      <c r="AA278" s="218">
        <f t="shared" ref="AA278:AA280" si="509">Y278*Z278</f>
        <v>30000</v>
      </c>
      <c r="AB278" s="246" t="s">
        <v>233</v>
      </c>
      <c r="AC278" s="147"/>
    </row>
    <row r="279" spans="1:35" ht="29.25" customHeight="1" outlineLevel="1" x14ac:dyDescent="0.2">
      <c r="A279" s="238">
        <f t="shared" ref="A279:A286" si="510">A278+1</f>
        <v>241</v>
      </c>
      <c r="B279" s="387" t="s">
        <v>435</v>
      </c>
      <c r="C279" s="79" t="s">
        <v>1088</v>
      </c>
      <c r="D279" s="109" t="s">
        <v>68</v>
      </c>
      <c r="E279" s="20"/>
      <c r="F279" s="20">
        <v>1</v>
      </c>
      <c r="G279" s="20"/>
      <c r="H279" s="84">
        <f t="shared" si="504"/>
        <v>1</v>
      </c>
      <c r="I279" s="85">
        <f t="shared" si="495"/>
        <v>20000</v>
      </c>
      <c r="J279" s="20"/>
      <c r="K279" s="20"/>
      <c r="L279" s="20"/>
      <c r="M279" s="84">
        <f t="shared" si="505"/>
        <v>0</v>
      </c>
      <c r="N279" s="85">
        <f t="shared" si="497"/>
        <v>0</v>
      </c>
      <c r="O279" s="20"/>
      <c r="P279" s="20"/>
      <c r="Q279" s="20"/>
      <c r="R279" s="84">
        <f t="shared" si="506"/>
        <v>0</v>
      </c>
      <c r="S279" s="85">
        <f t="shared" si="499"/>
        <v>0</v>
      </c>
      <c r="T279" s="20"/>
      <c r="U279" s="20"/>
      <c r="V279" s="20"/>
      <c r="W279" s="84">
        <f t="shared" si="507"/>
        <v>0</v>
      </c>
      <c r="X279" s="85">
        <f t="shared" si="501"/>
        <v>0</v>
      </c>
      <c r="Y279" s="458">
        <f t="shared" si="508"/>
        <v>1</v>
      </c>
      <c r="Z279" s="293">
        <v>20000</v>
      </c>
      <c r="AA279" s="218">
        <f t="shared" si="509"/>
        <v>20000</v>
      </c>
      <c r="AB279" s="246" t="s">
        <v>233</v>
      </c>
      <c r="AC279" s="147"/>
    </row>
    <row r="280" spans="1:35" ht="29.25" customHeight="1" outlineLevel="1" x14ac:dyDescent="0.2">
      <c r="A280" s="238">
        <f t="shared" si="510"/>
        <v>242</v>
      </c>
      <c r="B280" s="387" t="s">
        <v>436</v>
      </c>
      <c r="C280" s="79" t="s">
        <v>1089</v>
      </c>
      <c r="D280" s="109" t="s">
        <v>68</v>
      </c>
      <c r="E280" s="20"/>
      <c r="F280" s="20">
        <v>1</v>
      </c>
      <c r="G280" s="20"/>
      <c r="H280" s="84">
        <f t="shared" si="504"/>
        <v>1</v>
      </c>
      <c r="I280" s="85">
        <f t="shared" si="495"/>
        <v>15000</v>
      </c>
      <c r="J280" s="20"/>
      <c r="K280" s="20"/>
      <c r="L280" s="20"/>
      <c r="M280" s="84">
        <f t="shared" si="505"/>
        <v>0</v>
      </c>
      <c r="N280" s="85">
        <f t="shared" si="497"/>
        <v>0</v>
      </c>
      <c r="O280" s="20"/>
      <c r="P280" s="20"/>
      <c r="Q280" s="20"/>
      <c r="R280" s="84">
        <f t="shared" si="506"/>
        <v>0</v>
      </c>
      <c r="S280" s="85">
        <f t="shared" si="499"/>
        <v>0</v>
      </c>
      <c r="T280" s="20"/>
      <c r="U280" s="20"/>
      <c r="V280" s="20"/>
      <c r="W280" s="84">
        <f t="shared" si="507"/>
        <v>0</v>
      </c>
      <c r="X280" s="85">
        <f t="shared" si="501"/>
        <v>0</v>
      </c>
      <c r="Y280" s="458">
        <f t="shared" si="508"/>
        <v>1</v>
      </c>
      <c r="Z280" s="293">
        <v>15000</v>
      </c>
      <c r="AA280" s="218">
        <f t="shared" si="509"/>
        <v>15000</v>
      </c>
      <c r="AB280" s="246" t="s">
        <v>233</v>
      </c>
      <c r="AC280" s="147"/>
    </row>
    <row r="281" spans="1:35" ht="29.25" customHeight="1" outlineLevel="1" x14ac:dyDescent="0.2">
      <c r="A281" s="238">
        <f t="shared" si="510"/>
        <v>243</v>
      </c>
      <c r="B281" s="387" t="s">
        <v>437</v>
      </c>
      <c r="C281" s="79" t="s">
        <v>1081</v>
      </c>
      <c r="D281" s="109" t="s">
        <v>68</v>
      </c>
      <c r="E281" s="20"/>
      <c r="F281" s="20">
        <v>1</v>
      </c>
      <c r="G281" s="20"/>
      <c r="H281" s="84">
        <f>SUM(E281:G281)</f>
        <v>1</v>
      </c>
      <c r="I281" s="85">
        <f t="shared" ref="I281" si="511">H281*$Z281</f>
        <v>20000</v>
      </c>
      <c r="J281" s="20"/>
      <c r="K281" s="20"/>
      <c r="L281" s="20"/>
      <c r="M281" s="84">
        <f>SUM(J281:L281)</f>
        <v>0</v>
      </c>
      <c r="N281" s="85">
        <f t="shared" ref="N281" si="512">M281*$Z281</f>
        <v>0</v>
      </c>
      <c r="O281" s="20"/>
      <c r="P281" s="20"/>
      <c r="Q281" s="20"/>
      <c r="R281" s="84">
        <f>SUM(O281:Q281)</f>
        <v>0</v>
      </c>
      <c r="S281" s="85">
        <f t="shared" ref="S281" si="513">R281*$Z281</f>
        <v>0</v>
      </c>
      <c r="T281" s="20"/>
      <c r="U281" s="20"/>
      <c r="V281" s="20"/>
      <c r="W281" s="84">
        <f>SUM(T281:V281)</f>
        <v>0</v>
      </c>
      <c r="X281" s="85">
        <f t="shared" ref="X281" si="514">W281*$Z281</f>
        <v>0</v>
      </c>
      <c r="Y281" s="458">
        <f>H281+M281+R281+W281</f>
        <v>1</v>
      </c>
      <c r="Z281" s="293">
        <v>20000</v>
      </c>
      <c r="AA281" s="218">
        <f>Y281*Z281</f>
        <v>20000</v>
      </c>
      <c r="AB281" s="246" t="s">
        <v>233</v>
      </c>
      <c r="AC281" s="147"/>
    </row>
    <row r="282" spans="1:35" ht="29.25" customHeight="1" outlineLevel="1" x14ac:dyDescent="0.2">
      <c r="A282" s="238">
        <f t="shared" si="510"/>
        <v>244</v>
      </c>
      <c r="B282" s="387" t="s">
        <v>144</v>
      </c>
      <c r="C282" s="79" t="s">
        <v>1082</v>
      </c>
      <c r="D282" s="109" t="s">
        <v>68</v>
      </c>
      <c r="E282" s="20"/>
      <c r="F282" s="20">
        <v>1</v>
      </c>
      <c r="G282" s="20"/>
      <c r="H282" s="84">
        <f t="shared" ref="H282:H285" si="515">SUM(E282:G282)</f>
        <v>1</v>
      </c>
      <c r="I282" s="85">
        <f t="shared" ref="I282:I285" si="516">H282*$Z282</f>
        <v>38500</v>
      </c>
      <c r="J282" s="20"/>
      <c r="K282" s="20"/>
      <c r="L282" s="20"/>
      <c r="M282" s="84">
        <f t="shared" ref="M282:M285" si="517">SUM(J282:L282)</f>
        <v>0</v>
      </c>
      <c r="N282" s="85">
        <f t="shared" ref="N282:N285" si="518">M282*$Z282</f>
        <v>0</v>
      </c>
      <c r="O282" s="20"/>
      <c r="P282" s="20"/>
      <c r="Q282" s="20"/>
      <c r="R282" s="84">
        <f t="shared" ref="R282:R285" si="519">SUM(O282:Q282)</f>
        <v>0</v>
      </c>
      <c r="S282" s="85">
        <f t="shared" ref="S282:S285" si="520">R282*$Z282</f>
        <v>0</v>
      </c>
      <c r="T282" s="20"/>
      <c r="U282" s="20"/>
      <c r="V282" s="20"/>
      <c r="W282" s="84">
        <f t="shared" ref="W282:W285" si="521">SUM(T282:V282)</f>
        <v>0</v>
      </c>
      <c r="X282" s="85">
        <f t="shared" ref="X282:X285" si="522">W282*$Z282</f>
        <v>0</v>
      </c>
      <c r="Y282" s="458">
        <f t="shared" ref="Y282:Y285" si="523">H282+M282+R282+W282</f>
        <v>1</v>
      </c>
      <c r="Z282" s="293">
        <v>38500</v>
      </c>
      <c r="AA282" s="218">
        <f t="shared" ref="AA282:AA285" si="524">Y282*Z282</f>
        <v>38500</v>
      </c>
      <c r="AB282" s="246" t="s">
        <v>233</v>
      </c>
      <c r="AC282" s="147"/>
    </row>
    <row r="283" spans="1:35" ht="29.25" customHeight="1" outlineLevel="1" x14ac:dyDescent="0.2">
      <c r="A283" s="238">
        <f t="shared" si="510"/>
        <v>245</v>
      </c>
      <c r="B283" s="387" t="s">
        <v>145</v>
      </c>
      <c r="C283" s="79" t="s">
        <v>1083</v>
      </c>
      <c r="D283" s="109" t="s">
        <v>68</v>
      </c>
      <c r="E283" s="20"/>
      <c r="F283" s="20">
        <v>1</v>
      </c>
      <c r="G283" s="20"/>
      <c r="H283" s="84">
        <f t="shared" si="515"/>
        <v>1</v>
      </c>
      <c r="I283" s="85">
        <f t="shared" si="516"/>
        <v>38500</v>
      </c>
      <c r="J283" s="20"/>
      <c r="K283" s="20"/>
      <c r="L283" s="20"/>
      <c r="M283" s="84">
        <f t="shared" si="517"/>
        <v>0</v>
      </c>
      <c r="N283" s="85">
        <f t="shared" si="518"/>
        <v>0</v>
      </c>
      <c r="O283" s="20"/>
      <c r="P283" s="20"/>
      <c r="Q283" s="20"/>
      <c r="R283" s="84">
        <f t="shared" si="519"/>
        <v>0</v>
      </c>
      <c r="S283" s="85">
        <f t="shared" si="520"/>
        <v>0</v>
      </c>
      <c r="T283" s="20"/>
      <c r="U283" s="20"/>
      <c r="V283" s="20"/>
      <c r="W283" s="84">
        <f t="shared" si="521"/>
        <v>0</v>
      </c>
      <c r="X283" s="85">
        <f t="shared" si="522"/>
        <v>0</v>
      </c>
      <c r="Y283" s="458">
        <f t="shared" si="523"/>
        <v>1</v>
      </c>
      <c r="Z283" s="293">
        <v>38500</v>
      </c>
      <c r="AA283" s="218">
        <f t="shared" si="524"/>
        <v>38500</v>
      </c>
      <c r="AB283" s="246" t="s">
        <v>233</v>
      </c>
      <c r="AC283" s="147"/>
    </row>
    <row r="284" spans="1:35" ht="29.25" customHeight="1" outlineLevel="1" x14ac:dyDescent="0.2">
      <c r="A284" s="238">
        <f t="shared" si="510"/>
        <v>246</v>
      </c>
      <c r="B284" s="387" t="s">
        <v>146</v>
      </c>
      <c r="C284" s="79" t="s">
        <v>1084</v>
      </c>
      <c r="D284" s="109" t="s">
        <v>68</v>
      </c>
      <c r="E284" s="20"/>
      <c r="F284" s="20">
        <v>2</v>
      </c>
      <c r="G284" s="20"/>
      <c r="H284" s="84">
        <f t="shared" si="515"/>
        <v>2</v>
      </c>
      <c r="I284" s="85">
        <f t="shared" si="516"/>
        <v>77000</v>
      </c>
      <c r="J284" s="20"/>
      <c r="K284" s="20"/>
      <c r="L284" s="20"/>
      <c r="M284" s="84">
        <f t="shared" si="517"/>
        <v>0</v>
      </c>
      <c r="N284" s="85">
        <f t="shared" si="518"/>
        <v>0</v>
      </c>
      <c r="O284" s="20"/>
      <c r="P284" s="20"/>
      <c r="Q284" s="20"/>
      <c r="R284" s="84">
        <f t="shared" si="519"/>
        <v>0</v>
      </c>
      <c r="S284" s="85">
        <f t="shared" si="520"/>
        <v>0</v>
      </c>
      <c r="T284" s="20"/>
      <c r="U284" s="20"/>
      <c r="V284" s="20"/>
      <c r="W284" s="84">
        <f t="shared" si="521"/>
        <v>0</v>
      </c>
      <c r="X284" s="85">
        <f t="shared" si="522"/>
        <v>0</v>
      </c>
      <c r="Y284" s="458">
        <f t="shared" si="523"/>
        <v>2</v>
      </c>
      <c r="Z284" s="293">
        <v>38500</v>
      </c>
      <c r="AA284" s="218">
        <f t="shared" si="524"/>
        <v>77000</v>
      </c>
      <c r="AB284" s="246" t="s">
        <v>233</v>
      </c>
      <c r="AC284" s="147"/>
    </row>
    <row r="285" spans="1:35" ht="29.25" customHeight="1" outlineLevel="1" x14ac:dyDescent="0.2">
      <c r="A285" s="238">
        <f t="shared" si="510"/>
        <v>247</v>
      </c>
      <c r="B285" s="391" t="s">
        <v>438</v>
      </c>
      <c r="C285" s="79" t="s">
        <v>1085</v>
      </c>
      <c r="D285" s="109" t="s">
        <v>68</v>
      </c>
      <c r="E285" s="20"/>
      <c r="F285" s="20">
        <v>1</v>
      </c>
      <c r="G285" s="20"/>
      <c r="H285" s="84">
        <f t="shared" si="515"/>
        <v>1</v>
      </c>
      <c r="I285" s="85">
        <f t="shared" si="516"/>
        <v>14850</v>
      </c>
      <c r="J285" s="20"/>
      <c r="K285" s="20"/>
      <c r="L285" s="20"/>
      <c r="M285" s="84">
        <f t="shared" si="517"/>
        <v>0</v>
      </c>
      <c r="N285" s="85">
        <f t="shared" si="518"/>
        <v>0</v>
      </c>
      <c r="O285" s="20"/>
      <c r="P285" s="20"/>
      <c r="Q285" s="20"/>
      <c r="R285" s="84">
        <f t="shared" si="519"/>
        <v>0</v>
      </c>
      <c r="S285" s="85">
        <f t="shared" si="520"/>
        <v>0</v>
      </c>
      <c r="T285" s="20"/>
      <c r="U285" s="20"/>
      <c r="V285" s="20"/>
      <c r="W285" s="84">
        <f t="shared" si="521"/>
        <v>0</v>
      </c>
      <c r="X285" s="85">
        <f t="shared" si="522"/>
        <v>0</v>
      </c>
      <c r="Y285" s="458">
        <f t="shared" si="523"/>
        <v>1</v>
      </c>
      <c r="Z285" s="293">
        <v>14850</v>
      </c>
      <c r="AA285" s="218">
        <f t="shared" si="524"/>
        <v>14850</v>
      </c>
      <c r="AB285" s="246" t="s">
        <v>233</v>
      </c>
      <c r="AC285" s="147"/>
    </row>
    <row r="286" spans="1:35" ht="29.25" customHeight="1" outlineLevel="1" thickBot="1" x14ac:dyDescent="0.25">
      <c r="A286" s="238">
        <f t="shared" si="510"/>
        <v>248</v>
      </c>
      <c r="B286" s="391" t="s">
        <v>439</v>
      </c>
      <c r="C286" s="57" t="s">
        <v>1086</v>
      </c>
      <c r="D286" s="109" t="s">
        <v>68</v>
      </c>
      <c r="E286" s="19"/>
      <c r="F286" s="19">
        <v>16</v>
      </c>
      <c r="G286" s="19"/>
      <c r="H286" s="82">
        <f>SUM(E286:G286)</f>
        <v>16</v>
      </c>
      <c r="I286" s="83">
        <f t="shared" si="417"/>
        <v>237600</v>
      </c>
      <c r="J286" s="19"/>
      <c r="K286" s="19"/>
      <c r="L286" s="19"/>
      <c r="M286" s="82">
        <f>SUM(J286:L286)</f>
        <v>0</v>
      </c>
      <c r="N286" s="83">
        <f t="shared" si="419"/>
        <v>0</v>
      </c>
      <c r="O286" s="19"/>
      <c r="P286" s="19"/>
      <c r="Q286" s="19"/>
      <c r="R286" s="82">
        <f>SUM(O286:Q286)</f>
        <v>0</v>
      </c>
      <c r="S286" s="83">
        <f t="shared" si="421"/>
        <v>0</v>
      </c>
      <c r="T286" s="19"/>
      <c r="U286" s="19"/>
      <c r="V286" s="19"/>
      <c r="W286" s="82">
        <f>SUM(T286:V286)</f>
        <v>0</v>
      </c>
      <c r="X286" s="83">
        <f t="shared" si="423"/>
        <v>0</v>
      </c>
      <c r="Y286" s="471">
        <f>H286+M286+R286+W286</f>
        <v>16</v>
      </c>
      <c r="Z286" s="299">
        <v>14850</v>
      </c>
      <c r="AA286" s="221">
        <f>Y286*Z286</f>
        <v>237600</v>
      </c>
      <c r="AB286" s="246" t="s">
        <v>233</v>
      </c>
      <c r="AC286" s="408">
        <f>SUM(AA276:AA286)</f>
        <v>771450</v>
      </c>
    </row>
    <row r="287" spans="1:35" s="16" customFormat="1" ht="27.75" customHeight="1" thickBot="1" x14ac:dyDescent="0.25">
      <c r="A287" s="139" t="s">
        <v>571</v>
      </c>
      <c r="B287" s="140"/>
      <c r="C287" s="140"/>
      <c r="D287" s="37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478"/>
      <c r="Z287" s="140"/>
      <c r="AA287" s="140"/>
      <c r="AB287" s="230"/>
    </row>
    <row r="288" spans="1:35" ht="30" customHeight="1" outlineLevel="1" x14ac:dyDescent="0.2">
      <c r="A288" s="238">
        <f>A286+1</f>
        <v>249</v>
      </c>
      <c r="B288" s="391" t="s">
        <v>147</v>
      </c>
      <c r="C288" s="370" t="s">
        <v>921</v>
      </c>
      <c r="D288" s="202" t="s">
        <v>38</v>
      </c>
      <c r="E288" s="203"/>
      <c r="F288" s="204">
        <v>20</v>
      </c>
      <c r="G288" s="204"/>
      <c r="H288" s="205">
        <f t="shared" ref="H288:H293" si="525">SUM(E288:G288)</f>
        <v>20</v>
      </c>
      <c r="I288" s="206">
        <f t="shared" ref="I288:I293" si="526">H288*$Z288</f>
        <v>35200</v>
      </c>
      <c r="J288" s="204"/>
      <c r="K288" s="204">
        <v>10</v>
      </c>
      <c r="L288" s="204"/>
      <c r="M288" s="205">
        <f t="shared" ref="M288:M293" si="527">SUM(J288:L288)</f>
        <v>10</v>
      </c>
      <c r="N288" s="206">
        <f t="shared" ref="N288:N293" si="528">M288*$Z288</f>
        <v>17600</v>
      </c>
      <c r="O288" s="204"/>
      <c r="P288" s="204">
        <v>10</v>
      </c>
      <c r="Q288" s="204"/>
      <c r="R288" s="205">
        <f t="shared" ref="R288:R293" si="529">SUM(O288:Q288)</f>
        <v>10</v>
      </c>
      <c r="S288" s="206">
        <f t="shared" ref="S288:S293" si="530">R288*$Z288</f>
        <v>17600</v>
      </c>
      <c r="T288" s="204"/>
      <c r="U288" s="204"/>
      <c r="V288" s="204"/>
      <c r="W288" s="205">
        <f t="shared" ref="W288:W293" si="531">SUM(T288:V288)</f>
        <v>0</v>
      </c>
      <c r="X288" s="206">
        <f t="shared" ref="X288:X293" si="532">W288*$Z288</f>
        <v>0</v>
      </c>
      <c r="Y288" s="479">
        <f t="shared" ref="Y288:Y293" si="533">H288+M288+R288+W288</f>
        <v>40</v>
      </c>
      <c r="Z288" s="298">
        <v>1760</v>
      </c>
      <c r="AA288" s="226">
        <f t="shared" ref="AA288:AA293" si="534">Y288*Z288</f>
        <v>70400</v>
      </c>
      <c r="AB288" s="250" t="s">
        <v>235</v>
      </c>
    </row>
    <row r="289" spans="1:28" ht="30" customHeight="1" outlineLevel="1" x14ac:dyDescent="0.2">
      <c r="A289" s="238">
        <f>A288+1</f>
        <v>250</v>
      </c>
      <c r="B289" s="387" t="s">
        <v>440</v>
      </c>
      <c r="C289" s="199" t="s">
        <v>922</v>
      </c>
      <c r="D289" s="116" t="s">
        <v>38</v>
      </c>
      <c r="E289" s="207"/>
      <c r="F289" s="208">
        <v>10</v>
      </c>
      <c r="G289" s="208"/>
      <c r="H289" s="209">
        <f t="shared" si="525"/>
        <v>10</v>
      </c>
      <c r="I289" s="210">
        <f t="shared" si="526"/>
        <v>27500</v>
      </c>
      <c r="J289" s="208"/>
      <c r="K289" s="208">
        <v>10</v>
      </c>
      <c r="L289" s="208"/>
      <c r="M289" s="209">
        <f t="shared" si="527"/>
        <v>10</v>
      </c>
      <c r="N289" s="210">
        <f t="shared" si="528"/>
        <v>27500</v>
      </c>
      <c r="O289" s="208"/>
      <c r="P289" s="208">
        <v>10</v>
      </c>
      <c r="Q289" s="208"/>
      <c r="R289" s="209">
        <f t="shared" si="529"/>
        <v>10</v>
      </c>
      <c r="S289" s="210">
        <f t="shared" si="530"/>
        <v>27500</v>
      </c>
      <c r="T289" s="208"/>
      <c r="U289" s="208"/>
      <c r="V289" s="208"/>
      <c r="W289" s="209">
        <f t="shared" si="531"/>
        <v>0</v>
      </c>
      <c r="X289" s="210">
        <f t="shared" si="532"/>
        <v>0</v>
      </c>
      <c r="Y289" s="470">
        <f t="shared" si="533"/>
        <v>30</v>
      </c>
      <c r="Z289" s="301">
        <v>2750</v>
      </c>
      <c r="AA289" s="229">
        <f t="shared" si="534"/>
        <v>82500</v>
      </c>
      <c r="AB289" s="248" t="s">
        <v>235</v>
      </c>
    </row>
    <row r="290" spans="1:28" ht="30" customHeight="1" outlineLevel="1" x14ac:dyDescent="0.2">
      <c r="A290" s="238">
        <f t="shared" ref="A290:A338" si="535">A289+1</f>
        <v>251</v>
      </c>
      <c r="B290" s="387" t="s">
        <v>441</v>
      </c>
      <c r="C290" s="199" t="s">
        <v>918</v>
      </c>
      <c r="D290" s="116" t="s">
        <v>38</v>
      </c>
      <c r="E290" s="207"/>
      <c r="F290" s="208">
        <v>50</v>
      </c>
      <c r="G290" s="208"/>
      <c r="H290" s="209">
        <f t="shared" si="525"/>
        <v>50</v>
      </c>
      <c r="I290" s="210">
        <f t="shared" si="526"/>
        <v>11000</v>
      </c>
      <c r="J290" s="208"/>
      <c r="K290" s="208">
        <v>49</v>
      </c>
      <c r="L290" s="208"/>
      <c r="M290" s="209">
        <f t="shared" si="527"/>
        <v>49</v>
      </c>
      <c r="N290" s="210">
        <f t="shared" si="528"/>
        <v>10780</v>
      </c>
      <c r="O290" s="208"/>
      <c r="P290" s="208">
        <v>49</v>
      </c>
      <c r="Q290" s="208"/>
      <c r="R290" s="209">
        <f t="shared" si="529"/>
        <v>49</v>
      </c>
      <c r="S290" s="210">
        <f t="shared" si="530"/>
        <v>10780</v>
      </c>
      <c r="T290" s="208"/>
      <c r="U290" s="208"/>
      <c r="V290" s="208"/>
      <c r="W290" s="209">
        <f t="shared" si="531"/>
        <v>0</v>
      </c>
      <c r="X290" s="210">
        <f t="shared" si="532"/>
        <v>0</v>
      </c>
      <c r="Y290" s="470">
        <f t="shared" si="533"/>
        <v>148</v>
      </c>
      <c r="Z290" s="301">
        <v>220</v>
      </c>
      <c r="AA290" s="229">
        <f t="shared" si="534"/>
        <v>32560</v>
      </c>
      <c r="AB290" s="248" t="s">
        <v>235</v>
      </c>
    </row>
    <row r="291" spans="1:28" ht="30" customHeight="1" outlineLevel="1" x14ac:dyDescent="0.2">
      <c r="A291" s="238">
        <f t="shared" si="535"/>
        <v>252</v>
      </c>
      <c r="B291" s="387" t="s">
        <v>442</v>
      </c>
      <c r="C291" s="199" t="s">
        <v>919</v>
      </c>
      <c r="D291" s="116" t="s">
        <v>38</v>
      </c>
      <c r="E291" s="207"/>
      <c r="F291" s="208">
        <v>30</v>
      </c>
      <c r="G291" s="208"/>
      <c r="H291" s="209">
        <f t="shared" si="525"/>
        <v>30</v>
      </c>
      <c r="I291" s="210">
        <f t="shared" si="526"/>
        <v>6600</v>
      </c>
      <c r="J291" s="208"/>
      <c r="K291" s="208">
        <v>30</v>
      </c>
      <c r="L291" s="208"/>
      <c r="M291" s="209">
        <f t="shared" si="527"/>
        <v>30</v>
      </c>
      <c r="N291" s="210">
        <f t="shared" si="528"/>
        <v>6600</v>
      </c>
      <c r="O291" s="208"/>
      <c r="P291" s="208">
        <v>29</v>
      </c>
      <c r="Q291" s="208"/>
      <c r="R291" s="209">
        <f t="shared" si="529"/>
        <v>29</v>
      </c>
      <c r="S291" s="210">
        <f t="shared" si="530"/>
        <v>6380</v>
      </c>
      <c r="T291" s="208"/>
      <c r="U291" s="208"/>
      <c r="V291" s="208"/>
      <c r="W291" s="209">
        <f t="shared" si="531"/>
        <v>0</v>
      </c>
      <c r="X291" s="210">
        <f t="shared" si="532"/>
        <v>0</v>
      </c>
      <c r="Y291" s="470">
        <f t="shared" si="533"/>
        <v>89</v>
      </c>
      <c r="Z291" s="301">
        <v>220</v>
      </c>
      <c r="AA291" s="229">
        <f t="shared" si="534"/>
        <v>19580</v>
      </c>
      <c r="AB291" s="248" t="s">
        <v>235</v>
      </c>
    </row>
    <row r="292" spans="1:28" ht="30" customHeight="1" outlineLevel="1" x14ac:dyDescent="0.2">
      <c r="A292" s="251">
        <f t="shared" si="535"/>
        <v>253</v>
      </c>
      <c r="B292" s="387" t="s">
        <v>443</v>
      </c>
      <c r="C292" s="199" t="s">
        <v>248</v>
      </c>
      <c r="D292" s="116" t="s">
        <v>38</v>
      </c>
      <c r="E292" s="207"/>
      <c r="F292" s="208">
        <v>24</v>
      </c>
      <c r="G292" s="208"/>
      <c r="H292" s="209">
        <f t="shared" si="525"/>
        <v>24</v>
      </c>
      <c r="I292" s="210">
        <f t="shared" si="526"/>
        <v>12276</v>
      </c>
      <c r="J292" s="208"/>
      <c r="K292" s="208">
        <v>24</v>
      </c>
      <c r="L292" s="208"/>
      <c r="M292" s="209">
        <f t="shared" si="527"/>
        <v>24</v>
      </c>
      <c r="N292" s="210">
        <f t="shared" si="528"/>
        <v>12276</v>
      </c>
      <c r="O292" s="208"/>
      <c r="P292" s="208">
        <v>23</v>
      </c>
      <c r="Q292" s="208"/>
      <c r="R292" s="209">
        <f t="shared" si="529"/>
        <v>23</v>
      </c>
      <c r="S292" s="210">
        <f t="shared" si="530"/>
        <v>11764.5</v>
      </c>
      <c r="T292" s="208"/>
      <c r="U292" s="208"/>
      <c r="V292" s="208"/>
      <c r="W292" s="209">
        <f t="shared" si="531"/>
        <v>0</v>
      </c>
      <c r="X292" s="210">
        <f t="shared" si="532"/>
        <v>0</v>
      </c>
      <c r="Y292" s="470">
        <f t="shared" si="533"/>
        <v>71</v>
      </c>
      <c r="Z292" s="301">
        <v>511.5</v>
      </c>
      <c r="AA292" s="229">
        <f t="shared" si="534"/>
        <v>36316.5</v>
      </c>
      <c r="AB292" s="248" t="s">
        <v>235</v>
      </c>
    </row>
    <row r="293" spans="1:28" ht="30" customHeight="1" outlineLevel="1" x14ac:dyDescent="0.2">
      <c r="A293" s="238">
        <f t="shared" si="535"/>
        <v>254</v>
      </c>
      <c r="B293" s="391" t="s">
        <v>444</v>
      </c>
      <c r="C293" s="199" t="s">
        <v>920</v>
      </c>
      <c r="D293" s="116" t="s">
        <v>38</v>
      </c>
      <c r="E293" s="207"/>
      <c r="F293" s="208">
        <v>64</v>
      </c>
      <c r="G293" s="208"/>
      <c r="H293" s="209">
        <f t="shared" si="525"/>
        <v>64</v>
      </c>
      <c r="I293" s="210">
        <f t="shared" si="526"/>
        <v>32736</v>
      </c>
      <c r="J293" s="208"/>
      <c r="K293" s="208">
        <v>63</v>
      </c>
      <c r="L293" s="208"/>
      <c r="M293" s="209">
        <f t="shared" si="527"/>
        <v>63</v>
      </c>
      <c r="N293" s="210">
        <f t="shared" si="528"/>
        <v>32224.5</v>
      </c>
      <c r="O293" s="208"/>
      <c r="P293" s="208">
        <v>63</v>
      </c>
      <c r="Q293" s="208"/>
      <c r="R293" s="209">
        <f t="shared" si="529"/>
        <v>63</v>
      </c>
      <c r="S293" s="210">
        <f t="shared" si="530"/>
        <v>32224.5</v>
      </c>
      <c r="T293" s="208"/>
      <c r="U293" s="208"/>
      <c r="V293" s="208"/>
      <c r="W293" s="209">
        <f t="shared" si="531"/>
        <v>0</v>
      </c>
      <c r="X293" s="210">
        <f t="shared" si="532"/>
        <v>0</v>
      </c>
      <c r="Y293" s="470">
        <f t="shared" si="533"/>
        <v>190</v>
      </c>
      <c r="Z293" s="301">
        <v>511.5</v>
      </c>
      <c r="AA293" s="229">
        <f t="shared" si="534"/>
        <v>97185</v>
      </c>
      <c r="AB293" s="248" t="s">
        <v>235</v>
      </c>
    </row>
    <row r="294" spans="1:28" ht="30" customHeight="1" outlineLevel="1" x14ac:dyDescent="0.2">
      <c r="A294" s="238">
        <f t="shared" si="535"/>
        <v>255</v>
      </c>
      <c r="B294" s="387" t="s">
        <v>445</v>
      </c>
      <c r="C294" s="118" t="s">
        <v>595</v>
      </c>
      <c r="D294" s="52" t="s">
        <v>36</v>
      </c>
      <c r="E294" s="92"/>
      <c r="F294" s="92"/>
      <c r="G294" s="92">
        <v>9</v>
      </c>
      <c r="H294" s="84">
        <f t="shared" ref="H294:H297" si="536">SUM(E294:G294)</f>
        <v>9</v>
      </c>
      <c r="I294" s="85">
        <f t="shared" ref="I294:I338" si="537">H294*$Z294</f>
        <v>4455</v>
      </c>
      <c r="J294" s="20"/>
      <c r="K294" s="20"/>
      <c r="L294" s="20">
        <v>8</v>
      </c>
      <c r="M294" s="84">
        <f t="shared" ref="M294:M297" si="538">SUM(J294:L294)</f>
        <v>8</v>
      </c>
      <c r="N294" s="85">
        <f t="shared" ref="N294:N338" si="539">M294*$Z294</f>
        <v>3960</v>
      </c>
      <c r="O294" s="20"/>
      <c r="P294" s="20"/>
      <c r="Q294" s="20">
        <v>8</v>
      </c>
      <c r="R294" s="84">
        <f t="shared" ref="R294:R297" si="540">SUM(O294:Q294)</f>
        <v>8</v>
      </c>
      <c r="S294" s="85">
        <f t="shared" ref="S294:S338" si="541">R294*$Z294</f>
        <v>3960</v>
      </c>
      <c r="T294" s="20"/>
      <c r="U294" s="20"/>
      <c r="V294" s="20"/>
      <c r="W294" s="84">
        <f t="shared" ref="W294:W297" si="542">SUM(T294:V294)</f>
        <v>0</v>
      </c>
      <c r="X294" s="85">
        <f t="shared" ref="X294:X338" si="543">W294*$Z294</f>
        <v>0</v>
      </c>
      <c r="Y294" s="458">
        <f t="shared" ref="Y294:Y338" si="544">H294+M294+R294+W294</f>
        <v>25</v>
      </c>
      <c r="Z294" s="293">
        <v>495</v>
      </c>
      <c r="AA294" s="218">
        <f t="shared" ref="AA294:AA338" si="545">Y294*Z294</f>
        <v>12375</v>
      </c>
      <c r="AB294" s="247" t="s">
        <v>235</v>
      </c>
    </row>
    <row r="295" spans="1:28" ht="30" customHeight="1" outlineLevel="1" x14ac:dyDescent="0.2">
      <c r="A295" s="238">
        <f t="shared" si="535"/>
        <v>256</v>
      </c>
      <c r="B295" s="387" t="s">
        <v>446</v>
      </c>
      <c r="C295" s="118" t="s">
        <v>596</v>
      </c>
      <c r="D295" s="52" t="s">
        <v>36</v>
      </c>
      <c r="E295" s="20"/>
      <c r="F295" s="92"/>
      <c r="G295" s="20">
        <v>6</v>
      </c>
      <c r="H295" s="84">
        <f t="shared" si="536"/>
        <v>6</v>
      </c>
      <c r="I295" s="85">
        <f t="shared" si="537"/>
        <v>2970</v>
      </c>
      <c r="J295" s="20"/>
      <c r="K295" s="20"/>
      <c r="L295" s="20">
        <v>6</v>
      </c>
      <c r="M295" s="84">
        <f t="shared" si="538"/>
        <v>6</v>
      </c>
      <c r="N295" s="85">
        <f t="shared" si="539"/>
        <v>2970</v>
      </c>
      <c r="O295" s="20"/>
      <c r="P295" s="20"/>
      <c r="Q295" s="20">
        <v>5</v>
      </c>
      <c r="R295" s="84">
        <f t="shared" si="540"/>
        <v>5</v>
      </c>
      <c r="S295" s="85">
        <f t="shared" si="541"/>
        <v>2475</v>
      </c>
      <c r="T295" s="20"/>
      <c r="U295" s="20"/>
      <c r="V295" s="20"/>
      <c r="W295" s="84">
        <f t="shared" si="542"/>
        <v>0</v>
      </c>
      <c r="X295" s="85">
        <f t="shared" si="543"/>
        <v>0</v>
      </c>
      <c r="Y295" s="458">
        <f t="shared" si="544"/>
        <v>17</v>
      </c>
      <c r="Z295" s="293">
        <v>495</v>
      </c>
      <c r="AA295" s="218">
        <f t="shared" si="545"/>
        <v>8415</v>
      </c>
      <c r="AB295" s="247" t="s">
        <v>235</v>
      </c>
    </row>
    <row r="296" spans="1:28" ht="30" customHeight="1" outlineLevel="1" x14ac:dyDescent="0.2">
      <c r="A296" s="238">
        <f t="shared" si="535"/>
        <v>257</v>
      </c>
      <c r="B296" s="387" t="s">
        <v>447</v>
      </c>
      <c r="C296" s="118" t="s">
        <v>597</v>
      </c>
      <c r="D296" s="52" t="s">
        <v>36</v>
      </c>
      <c r="E296" s="20"/>
      <c r="F296" s="92"/>
      <c r="G296" s="20">
        <v>6</v>
      </c>
      <c r="H296" s="84">
        <f t="shared" si="536"/>
        <v>6</v>
      </c>
      <c r="I296" s="85">
        <f t="shared" si="537"/>
        <v>2970</v>
      </c>
      <c r="J296" s="20"/>
      <c r="K296" s="20"/>
      <c r="L296" s="20">
        <v>6</v>
      </c>
      <c r="M296" s="84">
        <f t="shared" si="538"/>
        <v>6</v>
      </c>
      <c r="N296" s="85">
        <f t="shared" si="539"/>
        <v>2970</v>
      </c>
      <c r="O296" s="20"/>
      <c r="P296" s="20"/>
      <c r="Q296" s="20">
        <v>5</v>
      </c>
      <c r="R296" s="84">
        <f t="shared" si="540"/>
        <v>5</v>
      </c>
      <c r="S296" s="85">
        <f t="shared" si="541"/>
        <v>2475</v>
      </c>
      <c r="T296" s="20"/>
      <c r="U296" s="20"/>
      <c r="V296" s="20"/>
      <c r="W296" s="84">
        <f t="shared" si="542"/>
        <v>0</v>
      </c>
      <c r="X296" s="85">
        <f t="shared" si="543"/>
        <v>0</v>
      </c>
      <c r="Y296" s="458">
        <f t="shared" si="544"/>
        <v>17</v>
      </c>
      <c r="Z296" s="293">
        <v>495</v>
      </c>
      <c r="AA296" s="218">
        <f t="shared" si="545"/>
        <v>8415</v>
      </c>
      <c r="AB296" s="247" t="s">
        <v>235</v>
      </c>
    </row>
    <row r="297" spans="1:28" ht="30" customHeight="1" outlineLevel="1" x14ac:dyDescent="0.2">
      <c r="A297" s="238">
        <f t="shared" si="535"/>
        <v>258</v>
      </c>
      <c r="B297" s="387" t="s">
        <v>448</v>
      </c>
      <c r="C297" s="118" t="s">
        <v>598</v>
      </c>
      <c r="D297" s="52" t="s">
        <v>36</v>
      </c>
      <c r="E297" s="20"/>
      <c r="F297" s="92"/>
      <c r="G297" s="20">
        <v>6</v>
      </c>
      <c r="H297" s="84">
        <f t="shared" si="536"/>
        <v>6</v>
      </c>
      <c r="I297" s="85">
        <f t="shared" si="537"/>
        <v>2970</v>
      </c>
      <c r="J297" s="20"/>
      <c r="K297" s="20"/>
      <c r="L297" s="20">
        <v>6</v>
      </c>
      <c r="M297" s="84">
        <f t="shared" si="538"/>
        <v>6</v>
      </c>
      <c r="N297" s="85">
        <f t="shared" si="539"/>
        <v>2970</v>
      </c>
      <c r="O297" s="20"/>
      <c r="P297" s="20"/>
      <c r="Q297" s="20">
        <v>5</v>
      </c>
      <c r="R297" s="84">
        <f t="shared" si="540"/>
        <v>5</v>
      </c>
      <c r="S297" s="85">
        <f t="shared" si="541"/>
        <v>2475</v>
      </c>
      <c r="T297" s="20"/>
      <c r="U297" s="20"/>
      <c r="V297" s="20"/>
      <c r="W297" s="84">
        <f t="shared" si="542"/>
        <v>0</v>
      </c>
      <c r="X297" s="85">
        <f t="shared" si="543"/>
        <v>0</v>
      </c>
      <c r="Y297" s="458">
        <f t="shared" si="544"/>
        <v>17</v>
      </c>
      <c r="Z297" s="293">
        <v>495</v>
      </c>
      <c r="AA297" s="218">
        <f t="shared" si="545"/>
        <v>8415</v>
      </c>
      <c r="AB297" s="247" t="s">
        <v>235</v>
      </c>
    </row>
    <row r="298" spans="1:28" ht="30" customHeight="1" outlineLevel="1" x14ac:dyDescent="0.2">
      <c r="A298" s="238">
        <f t="shared" si="535"/>
        <v>259</v>
      </c>
      <c r="B298" s="387" t="s">
        <v>449</v>
      </c>
      <c r="C298" s="118" t="s">
        <v>924</v>
      </c>
      <c r="D298" s="52" t="s">
        <v>36</v>
      </c>
      <c r="E298" s="91"/>
      <c r="F298" s="18"/>
      <c r="G298" s="18">
        <v>77</v>
      </c>
      <c r="H298" s="80">
        <f t="shared" ref="H298:H313" si="546">SUM(E298:G298)</f>
        <v>77</v>
      </c>
      <c r="I298" s="81">
        <f t="shared" si="537"/>
        <v>38115</v>
      </c>
      <c r="J298" s="18"/>
      <c r="K298" s="18"/>
      <c r="L298" s="18">
        <v>76</v>
      </c>
      <c r="M298" s="80">
        <f t="shared" ref="M298:M313" si="547">SUM(J298:L298)</f>
        <v>76</v>
      </c>
      <c r="N298" s="81">
        <f t="shared" si="539"/>
        <v>37620</v>
      </c>
      <c r="O298" s="18"/>
      <c r="P298" s="18"/>
      <c r="Q298" s="18">
        <v>76</v>
      </c>
      <c r="R298" s="80">
        <f t="shared" ref="R298:R313" si="548">SUM(O298:Q298)</f>
        <v>76</v>
      </c>
      <c r="S298" s="81">
        <f t="shared" si="541"/>
        <v>37620</v>
      </c>
      <c r="T298" s="18"/>
      <c r="U298" s="18"/>
      <c r="V298" s="18"/>
      <c r="W298" s="80">
        <f t="shared" ref="W298:W313" si="549">SUM(T298:V298)</f>
        <v>0</v>
      </c>
      <c r="X298" s="81">
        <f t="shared" si="543"/>
        <v>0</v>
      </c>
      <c r="Y298" s="467">
        <f t="shared" si="544"/>
        <v>229</v>
      </c>
      <c r="Z298" s="296">
        <v>495</v>
      </c>
      <c r="AA298" s="220">
        <f t="shared" si="545"/>
        <v>113355</v>
      </c>
      <c r="AB298" s="247" t="s">
        <v>235</v>
      </c>
    </row>
    <row r="299" spans="1:28" ht="30" customHeight="1" outlineLevel="1" x14ac:dyDescent="0.2">
      <c r="A299" s="238">
        <f t="shared" si="535"/>
        <v>260</v>
      </c>
      <c r="B299" s="387" t="s">
        <v>450</v>
      </c>
      <c r="C299" s="118" t="s">
        <v>925</v>
      </c>
      <c r="D299" s="52" t="s">
        <v>36</v>
      </c>
      <c r="E299" s="91"/>
      <c r="F299" s="18"/>
      <c r="G299" s="18">
        <v>39</v>
      </c>
      <c r="H299" s="80">
        <f t="shared" si="546"/>
        <v>39</v>
      </c>
      <c r="I299" s="81">
        <f t="shared" si="537"/>
        <v>19305</v>
      </c>
      <c r="J299" s="18"/>
      <c r="K299" s="18"/>
      <c r="L299" s="18">
        <v>39</v>
      </c>
      <c r="M299" s="80">
        <f t="shared" si="547"/>
        <v>39</v>
      </c>
      <c r="N299" s="81">
        <f t="shared" si="539"/>
        <v>19305</v>
      </c>
      <c r="O299" s="18"/>
      <c r="P299" s="18"/>
      <c r="Q299" s="18">
        <v>39</v>
      </c>
      <c r="R299" s="80">
        <f t="shared" si="548"/>
        <v>39</v>
      </c>
      <c r="S299" s="81">
        <f t="shared" si="541"/>
        <v>19305</v>
      </c>
      <c r="T299" s="18"/>
      <c r="U299" s="18"/>
      <c r="V299" s="18"/>
      <c r="W299" s="80">
        <f t="shared" si="549"/>
        <v>0</v>
      </c>
      <c r="X299" s="81">
        <f t="shared" si="543"/>
        <v>0</v>
      </c>
      <c r="Y299" s="467">
        <f t="shared" si="544"/>
        <v>117</v>
      </c>
      <c r="Z299" s="296">
        <v>495</v>
      </c>
      <c r="AA299" s="220">
        <f t="shared" si="545"/>
        <v>57915</v>
      </c>
      <c r="AB299" s="247" t="s">
        <v>235</v>
      </c>
    </row>
    <row r="300" spans="1:28" ht="30" customHeight="1" outlineLevel="1" x14ac:dyDescent="0.2">
      <c r="A300" s="238">
        <f t="shared" si="535"/>
        <v>261</v>
      </c>
      <c r="B300" s="387" t="s">
        <v>451</v>
      </c>
      <c r="C300" s="118" t="s">
        <v>926</v>
      </c>
      <c r="D300" s="52" t="s">
        <v>36</v>
      </c>
      <c r="E300" s="97"/>
      <c r="F300" s="18"/>
      <c r="G300" s="20">
        <v>39</v>
      </c>
      <c r="H300" s="84">
        <f t="shared" si="546"/>
        <v>39</v>
      </c>
      <c r="I300" s="85">
        <f t="shared" si="537"/>
        <v>19305</v>
      </c>
      <c r="J300" s="18"/>
      <c r="K300" s="18"/>
      <c r="L300" s="20">
        <v>39</v>
      </c>
      <c r="M300" s="84">
        <f t="shared" si="547"/>
        <v>39</v>
      </c>
      <c r="N300" s="85">
        <f t="shared" si="539"/>
        <v>19305</v>
      </c>
      <c r="O300" s="18"/>
      <c r="P300" s="20"/>
      <c r="Q300" s="20">
        <v>39</v>
      </c>
      <c r="R300" s="84">
        <f t="shared" si="548"/>
        <v>39</v>
      </c>
      <c r="S300" s="85">
        <f t="shared" si="541"/>
        <v>19305</v>
      </c>
      <c r="T300" s="20"/>
      <c r="U300" s="20"/>
      <c r="V300" s="20"/>
      <c r="W300" s="84">
        <f t="shared" si="549"/>
        <v>0</v>
      </c>
      <c r="X300" s="85">
        <f t="shared" si="543"/>
        <v>0</v>
      </c>
      <c r="Y300" s="458">
        <f t="shared" si="544"/>
        <v>117</v>
      </c>
      <c r="Z300" s="293">
        <v>495</v>
      </c>
      <c r="AA300" s="218">
        <f t="shared" si="545"/>
        <v>57915</v>
      </c>
      <c r="AB300" s="247" t="s">
        <v>235</v>
      </c>
    </row>
    <row r="301" spans="1:28" ht="30" customHeight="1" outlineLevel="1" x14ac:dyDescent="0.2">
      <c r="A301" s="238">
        <f t="shared" si="535"/>
        <v>262</v>
      </c>
      <c r="B301" s="387" t="s">
        <v>452</v>
      </c>
      <c r="C301" s="118" t="s">
        <v>927</v>
      </c>
      <c r="D301" s="52" t="s">
        <v>36</v>
      </c>
      <c r="E301" s="97"/>
      <c r="F301" s="18"/>
      <c r="G301" s="20">
        <v>39</v>
      </c>
      <c r="H301" s="84">
        <f t="shared" si="546"/>
        <v>39</v>
      </c>
      <c r="I301" s="85">
        <f t="shared" si="537"/>
        <v>19305</v>
      </c>
      <c r="J301" s="18"/>
      <c r="K301" s="18"/>
      <c r="L301" s="20">
        <v>39</v>
      </c>
      <c r="M301" s="84">
        <f t="shared" si="547"/>
        <v>39</v>
      </c>
      <c r="N301" s="85">
        <f t="shared" si="539"/>
        <v>19305</v>
      </c>
      <c r="O301" s="18"/>
      <c r="P301" s="20"/>
      <c r="Q301" s="20">
        <v>39</v>
      </c>
      <c r="R301" s="84">
        <f t="shared" si="548"/>
        <v>39</v>
      </c>
      <c r="S301" s="85">
        <f t="shared" si="541"/>
        <v>19305</v>
      </c>
      <c r="T301" s="20"/>
      <c r="U301" s="20"/>
      <c r="V301" s="20"/>
      <c r="W301" s="84">
        <f t="shared" si="549"/>
        <v>0</v>
      </c>
      <c r="X301" s="85">
        <f t="shared" si="543"/>
        <v>0</v>
      </c>
      <c r="Y301" s="458">
        <f t="shared" si="544"/>
        <v>117</v>
      </c>
      <c r="Z301" s="293">
        <v>495</v>
      </c>
      <c r="AA301" s="218">
        <f t="shared" si="545"/>
        <v>57915</v>
      </c>
      <c r="AB301" s="247" t="s">
        <v>235</v>
      </c>
    </row>
    <row r="302" spans="1:28" ht="30" customHeight="1" outlineLevel="1" x14ac:dyDescent="0.2">
      <c r="A302" s="238">
        <f t="shared" si="535"/>
        <v>263</v>
      </c>
      <c r="B302" s="387" t="s">
        <v>453</v>
      </c>
      <c r="C302" s="96" t="s">
        <v>934</v>
      </c>
      <c r="D302" s="52" t="s">
        <v>46</v>
      </c>
      <c r="E302" s="20"/>
      <c r="F302" s="20"/>
      <c r="G302" s="20">
        <v>3</v>
      </c>
      <c r="H302" s="84">
        <f t="shared" ref="H302:H303" si="550">SUM(E302:G302)</f>
        <v>3</v>
      </c>
      <c r="I302" s="85">
        <f t="shared" si="537"/>
        <v>1650</v>
      </c>
      <c r="J302" s="20"/>
      <c r="K302" s="20"/>
      <c r="L302" s="20">
        <v>3</v>
      </c>
      <c r="M302" s="84">
        <f t="shared" ref="M302:M303" si="551">SUM(J302:L302)</f>
        <v>3</v>
      </c>
      <c r="N302" s="85">
        <f t="shared" si="539"/>
        <v>1650</v>
      </c>
      <c r="O302" s="20"/>
      <c r="P302" s="20"/>
      <c r="Q302" s="20">
        <v>3</v>
      </c>
      <c r="R302" s="84">
        <f t="shared" ref="R302:R303" si="552">SUM(O302:Q302)</f>
        <v>3</v>
      </c>
      <c r="S302" s="85">
        <f t="shared" si="541"/>
        <v>1650</v>
      </c>
      <c r="T302" s="20"/>
      <c r="U302" s="20"/>
      <c r="V302" s="20"/>
      <c r="W302" s="84">
        <f t="shared" ref="W302:W303" si="553">SUM(T302:V302)</f>
        <v>0</v>
      </c>
      <c r="X302" s="85">
        <f t="shared" si="543"/>
        <v>0</v>
      </c>
      <c r="Y302" s="458">
        <f t="shared" si="544"/>
        <v>9</v>
      </c>
      <c r="Z302" s="293">
        <v>550</v>
      </c>
      <c r="AA302" s="218">
        <f t="shared" si="545"/>
        <v>4950</v>
      </c>
      <c r="AB302" s="247" t="s">
        <v>235</v>
      </c>
    </row>
    <row r="303" spans="1:28" ht="30" customHeight="1" outlineLevel="1" x14ac:dyDescent="0.2">
      <c r="A303" s="238">
        <f t="shared" si="535"/>
        <v>264</v>
      </c>
      <c r="B303" s="387" t="s">
        <v>454</v>
      </c>
      <c r="C303" s="96" t="s">
        <v>935</v>
      </c>
      <c r="D303" s="52" t="s">
        <v>46</v>
      </c>
      <c r="E303" s="20"/>
      <c r="F303" s="20"/>
      <c r="G303" s="20">
        <v>7</v>
      </c>
      <c r="H303" s="84">
        <f t="shared" si="550"/>
        <v>7</v>
      </c>
      <c r="I303" s="85">
        <f t="shared" si="537"/>
        <v>14000</v>
      </c>
      <c r="J303" s="20"/>
      <c r="K303" s="20"/>
      <c r="L303" s="20">
        <v>6</v>
      </c>
      <c r="M303" s="84">
        <f t="shared" si="551"/>
        <v>6</v>
      </c>
      <c r="N303" s="85">
        <f t="shared" si="539"/>
        <v>12000</v>
      </c>
      <c r="O303" s="20"/>
      <c r="P303" s="20"/>
      <c r="Q303" s="20">
        <v>6</v>
      </c>
      <c r="R303" s="84">
        <f t="shared" si="552"/>
        <v>6</v>
      </c>
      <c r="S303" s="85">
        <f t="shared" si="541"/>
        <v>12000</v>
      </c>
      <c r="T303" s="20"/>
      <c r="U303" s="20"/>
      <c r="V303" s="20"/>
      <c r="W303" s="84">
        <f t="shared" si="553"/>
        <v>0</v>
      </c>
      <c r="X303" s="85">
        <f t="shared" si="543"/>
        <v>0</v>
      </c>
      <c r="Y303" s="458">
        <f t="shared" si="544"/>
        <v>19</v>
      </c>
      <c r="Z303" s="293">
        <v>2000</v>
      </c>
      <c r="AA303" s="218">
        <f t="shared" si="545"/>
        <v>38000</v>
      </c>
      <c r="AB303" s="247" t="s">
        <v>235</v>
      </c>
    </row>
    <row r="304" spans="1:28" ht="30" customHeight="1" outlineLevel="1" x14ac:dyDescent="0.2">
      <c r="A304" s="238">
        <f t="shared" si="535"/>
        <v>265</v>
      </c>
      <c r="B304" s="387" t="s">
        <v>455</v>
      </c>
      <c r="C304" s="119" t="s">
        <v>940</v>
      </c>
      <c r="D304" s="52" t="s">
        <v>46</v>
      </c>
      <c r="E304" s="20"/>
      <c r="F304" s="20"/>
      <c r="G304" s="20">
        <v>2</v>
      </c>
      <c r="H304" s="84">
        <f t="shared" ref="H304:H305" si="554">SUM(E304:G304)</f>
        <v>2</v>
      </c>
      <c r="I304" s="85">
        <f t="shared" ref="I304:I305" si="555">H304*$Z304</f>
        <v>990</v>
      </c>
      <c r="J304" s="20"/>
      <c r="K304" s="20"/>
      <c r="L304" s="20">
        <v>2</v>
      </c>
      <c r="M304" s="84">
        <f t="shared" ref="M304:M305" si="556">SUM(J304:L304)</f>
        <v>2</v>
      </c>
      <c r="N304" s="85">
        <f t="shared" ref="N304:N305" si="557">M304*$Z304</f>
        <v>990</v>
      </c>
      <c r="O304" s="20"/>
      <c r="P304" s="20"/>
      <c r="Q304" s="20">
        <v>2</v>
      </c>
      <c r="R304" s="84">
        <f t="shared" ref="R304:R305" si="558">SUM(O304:Q304)</f>
        <v>2</v>
      </c>
      <c r="S304" s="85">
        <f t="shared" ref="S304:S305" si="559">R304*$Z304</f>
        <v>990</v>
      </c>
      <c r="T304" s="20"/>
      <c r="U304" s="20"/>
      <c r="V304" s="20"/>
      <c r="W304" s="84">
        <f t="shared" ref="W304:W305" si="560">SUM(T304:V304)</f>
        <v>0</v>
      </c>
      <c r="X304" s="85">
        <f t="shared" ref="X304:X305" si="561">W304*$Z304</f>
        <v>0</v>
      </c>
      <c r="Y304" s="458">
        <f t="shared" ref="Y304:Y305" si="562">H304+M304+R304+W304</f>
        <v>6</v>
      </c>
      <c r="Z304" s="293">
        <v>495</v>
      </c>
      <c r="AA304" s="218">
        <f t="shared" ref="AA304:AA305" si="563">Y304*Z304</f>
        <v>2970</v>
      </c>
      <c r="AB304" s="247" t="s">
        <v>235</v>
      </c>
    </row>
    <row r="305" spans="1:28" ht="46.5" customHeight="1" outlineLevel="1" x14ac:dyDescent="0.2">
      <c r="A305" s="238">
        <f t="shared" si="535"/>
        <v>266</v>
      </c>
      <c r="B305" s="387" t="s">
        <v>456</v>
      </c>
      <c r="C305" s="119" t="s">
        <v>941</v>
      </c>
      <c r="D305" s="52" t="s">
        <v>46</v>
      </c>
      <c r="E305" s="20"/>
      <c r="F305" s="20"/>
      <c r="G305" s="20">
        <v>4</v>
      </c>
      <c r="H305" s="84">
        <f t="shared" si="554"/>
        <v>4</v>
      </c>
      <c r="I305" s="85">
        <f t="shared" si="555"/>
        <v>1980</v>
      </c>
      <c r="J305" s="20"/>
      <c r="K305" s="20"/>
      <c r="L305" s="20">
        <v>4</v>
      </c>
      <c r="M305" s="84">
        <f t="shared" si="556"/>
        <v>4</v>
      </c>
      <c r="N305" s="85">
        <f t="shared" si="557"/>
        <v>1980</v>
      </c>
      <c r="O305" s="20"/>
      <c r="P305" s="20"/>
      <c r="Q305" s="20">
        <v>4</v>
      </c>
      <c r="R305" s="84">
        <f t="shared" si="558"/>
        <v>4</v>
      </c>
      <c r="S305" s="85">
        <f t="shared" si="559"/>
        <v>1980</v>
      </c>
      <c r="T305" s="20"/>
      <c r="U305" s="20"/>
      <c r="V305" s="20"/>
      <c r="W305" s="84">
        <f t="shared" si="560"/>
        <v>0</v>
      </c>
      <c r="X305" s="85">
        <f t="shared" si="561"/>
        <v>0</v>
      </c>
      <c r="Y305" s="458">
        <f t="shared" si="562"/>
        <v>12</v>
      </c>
      <c r="Z305" s="293">
        <v>495</v>
      </c>
      <c r="AA305" s="218">
        <f t="shared" si="563"/>
        <v>5940</v>
      </c>
      <c r="AB305" s="247" t="s">
        <v>235</v>
      </c>
    </row>
    <row r="306" spans="1:28" ht="30" customHeight="1" outlineLevel="1" x14ac:dyDescent="0.2">
      <c r="A306" s="238">
        <f t="shared" si="535"/>
        <v>267</v>
      </c>
      <c r="B306" s="387" t="s">
        <v>457</v>
      </c>
      <c r="C306" s="96" t="s">
        <v>928</v>
      </c>
      <c r="D306" s="52" t="s">
        <v>46</v>
      </c>
      <c r="E306" s="20"/>
      <c r="F306" s="20"/>
      <c r="G306" s="20">
        <v>11</v>
      </c>
      <c r="H306" s="84">
        <f t="shared" ref="H306:H309" si="564">SUM(E306:G306)</f>
        <v>11</v>
      </c>
      <c r="I306" s="85">
        <f t="shared" ref="I306:I309" si="565">H306*$Z306</f>
        <v>7320.5</v>
      </c>
      <c r="J306" s="20"/>
      <c r="K306" s="20"/>
      <c r="L306" s="20">
        <v>11</v>
      </c>
      <c r="M306" s="84">
        <f t="shared" ref="M306:M309" si="566">SUM(J306:L306)</f>
        <v>11</v>
      </c>
      <c r="N306" s="85">
        <f t="shared" ref="N306:N309" si="567">M306*$Z306</f>
        <v>7320.5</v>
      </c>
      <c r="O306" s="20"/>
      <c r="P306" s="20"/>
      <c r="Q306" s="20">
        <v>10</v>
      </c>
      <c r="R306" s="84">
        <f t="shared" ref="R306:R309" si="568">SUM(O306:Q306)</f>
        <v>10</v>
      </c>
      <c r="S306" s="85">
        <f t="shared" ref="S306:S309" si="569">R306*$Z306</f>
        <v>6655</v>
      </c>
      <c r="T306" s="20"/>
      <c r="U306" s="20"/>
      <c r="V306" s="20"/>
      <c r="W306" s="84">
        <f t="shared" ref="W306:W309" si="570">SUM(T306:V306)</f>
        <v>0</v>
      </c>
      <c r="X306" s="85">
        <f t="shared" ref="X306:X309" si="571">W306*$Z306</f>
        <v>0</v>
      </c>
      <c r="Y306" s="458">
        <f t="shared" ref="Y306:Y309" si="572">H306+M306+R306+W306</f>
        <v>32</v>
      </c>
      <c r="Z306" s="293">
        <v>665.5</v>
      </c>
      <c r="AA306" s="218">
        <f t="shared" ref="AA306:AA309" si="573">Y306*Z306</f>
        <v>21296</v>
      </c>
      <c r="AB306" s="247" t="s">
        <v>235</v>
      </c>
    </row>
    <row r="307" spans="1:28" ht="30" customHeight="1" outlineLevel="1" x14ac:dyDescent="0.2">
      <c r="A307" s="238">
        <f t="shared" si="535"/>
        <v>268</v>
      </c>
      <c r="B307" s="387" t="s">
        <v>458</v>
      </c>
      <c r="C307" s="96" t="s">
        <v>929</v>
      </c>
      <c r="D307" s="52" t="s">
        <v>46</v>
      </c>
      <c r="E307" s="20"/>
      <c r="F307" s="20"/>
      <c r="G307" s="20">
        <v>10</v>
      </c>
      <c r="H307" s="84">
        <f t="shared" si="564"/>
        <v>10</v>
      </c>
      <c r="I307" s="85">
        <f t="shared" si="565"/>
        <v>7260</v>
      </c>
      <c r="J307" s="20"/>
      <c r="K307" s="20"/>
      <c r="L307" s="20">
        <v>10</v>
      </c>
      <c r="M307" s="84">
        <f t="shared" si="566"/>
        <v>10</v>
      </c>
      <c r="N307" s="85">
        <f t="shared" si="567"/>
        <v>7260</v>
      </c>
      <c r="O307" s="20"/>
      <c r="P307" s="20"/>
      <c r="Q307" s="20">
        <v>10</v>
      </c>
      <c r="R307" s="84">
        <f t="shared" si="568"/>
        <v>10</v>
      </c>
      <c r="S307" s="85">
        <f t="shared" si="569"/>
        <v>7260</v>
      </c>
      <c r="T307" s="20"/>
      <c r="U307" s="20"/>
      <c r="V307" s="20"/>
      <c r="W307" s="84">
        <f t="shared" si="570"/>
        <v>0</v>
      </c>
      <c r="X307" s="85">
        <f t="shared" si="571"/>
        <v>0</v>
      </c>
      <c r="Y307" s="458">
        <f t="shared" si="572"/>
        <v>30</v>
      </c>
      <c r="Z307" s="293">
        <v>726</v>
      </c>
      <c r="AA307" s="218">
        <f t="shared" si="573"/>
        <v>21780</v>
      </c>
      <c r="AB307" s="247" t="s">
        <v>235</v>
      </c>
    </row>
    <row r="308" spans="1:28" ht="30" customHeight="1" outlineLevel="1" x14ac:dyDescent="0.2">
      <c r="A308" s="238">
        <f t="shared" si="535"/>
        <v>269</v>
      </c>
      <c r="B308" s="387" t="s">
        <v>459</v>
      </c>
      <c r="C308" s="96" t="s">
        <v>930</v>
      </c>
      <c r="D308" s="52" t="s">
        <v>46</v>
      </c>
      <c r="E308" s="20"/>
      <c r="F308" s="20"/>
      <c r="G308" s="20">
        <v>47</v>
      </c>
      <c r="H308" s="84">
        <f t="shared" si="564"/>
        <v>47</v>
      </c>
      <c r="I308" s="85">
        <f t="shared" si="565"/>
        <v>31278.5</v>
      </c>
      <c r="J308" s="20"/>
      <c r="K308" s="20"/>
      <c r="L308" s="20">
        <v>46</v>
      </c>
      <c r="M308" s="84">
        <f t="shared" si="566"/>
        <v>46</v>
      </c>
      <c r="N308" s="85">
        <f t="shared" si="567"/>
        <v>30613</v>
      </c>
      <c r="O308" s="20"/>
      <c r="P308" s="20"/>
      <c r="Q308" s="20">
        <v>46</v>
      </c>
      <c r="R308" s="84">
        <f t="shared" si="568"/>
        <v>46</v>
      </c>
      <c r="S308" s="85">
        <f t="shared" si="569"/>
        <v>30613</v>
      </c>
      <c r="T308" s="20"/>
      <c r="U308" s="20"/>
      <c r="V308" s="20"/>
      <c r="W308" s="84">
        <f t="shared" si="570"/>
        <v>0</v>
      </c>
      <c r="X308" s="85">
        <f t="shared" si="571"/>
        <v>0</v>
      </c>
      <c r="Y308" s="458">
        <f t="shared" si="572"/>
        <v>139</v>
      </c>
      <c r="Z308" s="293">
        <v>665.5</v>
      </c>
      <c r="AA308" s="218">
        <f t="shared" si="573"/>
        <v>92504.5</v>
      </c>
      <c r="AB308" s="247" t="s">
        <v>235</v>
      </c>
    </row>
    <row r="309" spans="1:28" ht="30" customHeight="1" outlineLevel="1" x14ac:dyDescent="0.2">
      <c r="A309" s="238">
        <f t="shared" si="535"/>
        <v>270</v>
      </c>
      <c r="B309" s="387" t="s">
        <v>460</v>
      </c>
      <c r="C309" s="96" t="s">
        <v>931</v>
      </c>
      <c r="D309" s="52" t="s">
        <v>46</v>
      </c>
      <c r="E309" s="20"/>
      <c r="F309" s="20"/>
      <c r="G309" s="20">
        <v>39</v>
      </c>
      <c r="H309" s="84">
        <f t="shared" si="564"/>
        <v>39</v>
      </c>
      <c r="I309" s="85">
        <f t="shared" si="565"/>
        <v>28314</v>
      </c>
      <c r="J309" s="20"/>
      <c r="K309" s="20"/>
      <c r="L309" s="20">
        <v>39</v>
      </c>
      <c r="M309" s="84">
        <f t="shared" si="566"/>
        <v>39</v>
      </c>
      <c r="N309" s="85">
        <f t="shared" si="567"/>
        <v>28314</v>
      </c>
      <c r="O309" s="20"/>
      <c r="P309" s="20"/>
      <c r="Q309" s="20">
        <v>38</v>
      </c>
      <c r="R309" s="84">
        <f t="shared" si="568"/>
        <v>38</v>
      </c>
      <c r="S309" s="85">
        <f t="shared" si="569"/>
        <v>27588</v>
      </c>
      <c r="T309" s="20"/>
      <c r="U309" s="20"/>
      <c r="V309" s="20"/>
      <c r="W309" s="84">
        <f t="shared" si="570"/>
        <v>0</v>
      </c>
      <c r="X309" s="85">
        <f t="shared" si="571"/>
        <v>0</v>
      </c>
      <c r="Y309" s="458">
        <f t="shared" si="572"/>
        <v>116</v>
      </c>
      <c r="Z309" s="293">
        <v>726</v>
      </c>
      <c r="AA309" s="218">
        <f t="shared" si="573"/>
        <v>84216</v>
      </c>
      <c r="AB309" s="247" t="s">
        <v>235</v>
      </c>
    </row>
    <row r="310" spans="1:28" ht="30" customHeight="1" outlineLevel="1" x14ac:dyDescent="0.2">
      <c r="A310" s="238">
        <f t="shared" si="535"/>
        <v>271</v>
      </c>
      <c r="B310" s="387" t="s">
        <v>461</v>
      </c>
      <c r="C310" s="96" t="s">
        <v>932</v>
      </c>
      <c r="D310" s="52" t="s">
        <v>46</v>
      </c>
      <c r="E310" s="20"/>
      <c r="F310" s="20"/>
      <c r="G310" s="20">
        <v>4</v>
      </c>
      <c r="H310" s="84">
        <f t="shared" ref="H310:H311" si="574">SUM(E310:G310)</f>
        <v>4</v>
      </c>
      <c r="I310" s="85">
        <f t="shared" ref="I310:I311" si="575">H310*$Z310</f>
        <v>2662</v>
      </c>
      <c r="J310" s="20"/>
      <c r="K310" s="20"/>
      <c r="L310" s="20">
        <v>3</v>
      </c>
      <c r="M310" s="84">
        <f t="shared" ref="M310:M311" si="576">SUM(J310:L310)</f>
        <v>3</v>
      </c>
      <c r="N310" s="85">
        <f t="shared" ref="N310:N311" si="577">M310*$Z310</f>
        <v>1996.5</v>
      </c>
      <c r="O310" s="20"/>
      <c r="P310" s="20"/>
      <c r="Q310" s="20">
        <v>3</v>
      </c>
      <c r="R310" s="84">
        <f t="shared" ref="R310:R311" si="578">SUM(O310:Q310)</f>
        <v>3</v>
      </c>
      <c r="S310" s="85">
        <f t="shared" ref="S310:S311" si="579">R310*$Z310</f>
        <v>1996.5</v>
      </c>
      <c r="T310" s="20"/>
      <c r="U310" s="20"/>
      <c r="V310" s="20"/>
      <c r="W310" s="84">
        <f t="shared" ref="W310:W311" si="580">SUM(T310:V310)</f>
        <v>0</v>
      </c>
      <c r="X310" s="85">
        <f t="shared" ref="X310:X311" si="581">W310*$Z310</f>
        <v>0</v>
      </c>
      <c r="Y310" s="458">
        <f t="shared" ref="Y310:Y311" si="582">H310+M310+R310+W310</f>
        <v>10</v>
      </c>
      <c r="Z310" s="293">
        <v>665.5</v>
      </c>
      <c r="AA310" s="218">
        <f t="shared" ref="AA310:AA311" si="583">Y310*Z310</f>
        <v>6655</v>
      </c>
      <c r="AB310" s="247" t="s">
        <v>235</v>
      </c>
    </row>
    <row r="311" spans="1:28" ht="30" customHeight="1" outlineLevel="1" x14ac:dyDescent="0.2">
      <c r="A311" s="238">
        <f t="shared" si="535"/>
        <v>272</v>
      </c>
      <c r="B311" s="387" t="s">
        <v>462</v>
      </c>
      <c r="C311" s="96" t="s">
        <v>933</v>
      </c>
      <c r="D311" s="52" t="s">
        <v>46</v>
      </c>
      <c r="E311" s="20"/>
      <c r="F311" s="20"/>
      <c r="G311" s="20">
        <v>3</v>
      </c>
      <c r="H311" s="84">
        <f t="shared" si="574"/>
        <v>3</v>
      </c>
      <c r="I311" s="85">
        <f t="shared" si="575"/>
        <v>2178</v>
      </c>
      <c r="J311" s="20"/>
      <c r="K311" s="20"/>
      <c r="L311" s="20"/>
      <c r="M311" s="84">
        <f t="shared" si="576"/>
        <v>0</v>
      </c>
      <c r="N311" s="85">
        <f t="shared" si="577"/>
        <v>0</v>
      </c>
      <c r="O311" s="20">
        <v>2</v>
      </c>
      <c r="P311" s="20"/>
      <c r="Q311" s="20"/>
      <c r="R311" s="84">
        <f t="shared" si="578"/>
        <v>2</v>
      </c>
      <c r="S311" s="85">
        <f t="shared" si="579"/>
        <v>1452</v>
      </c>
      <c r="T311" s="20"/>
      <c r="U311" s="20"/>
      <c r="V311" s="20"/>
      <c r="W311" s="84">
        <f t="shared" si="580"/>
        <v>0</v>
      </c>
      <c r="X311" s="85">
        <f t="shared" si="581"/>
        <v>0</v>
      </c>
      <c r="Y311" s="458">
        <f t="shared" si="582"/>
        <v>5</v>
      </c>
      <c r="Z311" s="293">
        <v>726</v>
      </c>
      <c r="AA311" s="218">
        <f t="shared" si="583"/>
        <v>3630</v>
      </c>
      <c r="AB311" s="247" t="s">
        <v>235</v>
      </c>
    </row>
    <row r="312" spans="1:28" ht="30" customHeight="1" outlineLevel="1" x14ac:dyDescent="0.2">
      <c r="A312" s="238">
        <f t="shared" si="535"/>
        <v>273</v>
      </c>
      <c r="B312" s="387" t="s">
        <v>463</v>
      </c>
      <c r="C312" s="96" t="s">
        <v>946</v>
      </c>
      <c r="D312" s="52" t="s">
        <v>46</v>
      </c>
      <c r="E312" s="20"/>
      <c r="F312" s="20"/>
      <c r="G312" s="20">
        <v>4</v>
      </c>
      <c r="H312" s="84">
        <f t="shared" si="546"/>
        <v>4</v>
      </c>
      <c r="I312" s="85">
        <f t="shared" si="537"/>
        <v>8000</v>
      </c>
      <c r="J312" s="20"/>
      <c r="K312" s="20"/>
      <c r="L312" s="20"/>
      <c r="M312" s="84">
        <f t="shared" si="547"/>
        <v>0</v>
      </c>
      <c r="N312" s="85">
        <f t="shared" si="539"/>
        <v>0</v>
      </c>
      <c r="O312" s="20">
        <v>3</v>
      </c>
      <c r="P312" s="20"/>
      <c r="Q312" s="20"/>
      <c r="R312" s="84">
        <f t="shared" si="548"/>
        <v>3</v>
      </c>
      <c r="S312" s="85">
        <f t="shared" si="541"/>
        <v>6000</v>
      </c>
      <c r="T312" s="20"/>
      <c r="U312" s="20"/>
      <c r="V312" s="20"/>
      <c r="W312" s="84">
        <f t="shared" si="549"/>
        <v>0</v>
      </c>
      <c r="X312" s="85">
        <f t="shared" si="543"/>
        <v>0</v>
      </c>
      <c r="Y312" s="458">
        <f t="shared" si="544"/>
        <v>7</v>
      </c>
      <c r="Z312" s="293">
        <v>2000</v>
      </c>
      <c r="AA312" s="218">
        <f t="shared" si="545"/>
        <v>14000</v>
      </c>
      <c r="AB312" s="247" t="s">
        <v>235</v>
      </c>
    </row>
    <row r="313" spans="1:28" ht="30" customHeight="1" outlineLevel="1" x14ac:dyDescent="0.2">
      <c r="A313" s="238">
        <f t="shared" si="535"/>
        <v>274</v>
      </c>
      <c r="B313" s="387" t="s">
        <v>464</v>
      </c>
      <c r="C313" s="96" t="s">
        <v>947</v>
      </c>
      <c r="D313" s="52" t="s">
        <v>46</v>
      </c>
      <c r="E313" s="20"/>
      <c r="F313" s="20"/>
      <c r="G313" s="20">
        <v>4</v>
      </c>
      <c r="H313" s="84">
        <f t="shared" si="546"/>
        <v>4</v>
      </c>
      <c r="I313" s="85">
        <f t="shared" si="537"/>
        <v>28000</v>
      </c>
      <c r="J313" s="20"/>
      <c r="K313" s="20"/>
      <c r="L313" s="20"/>
      <c r="M313" s="84">
        <f t="shared" si="547"/>
        <v>0</v>
      </c>
      <c r="N313" s="85">
        <f t="shared" si="539"/>
        <v>0</v>
      </c>
      <c r="O313" s="20">
        <v>3</v>
      </c>
      <c r="P313" s="20"/>
      <c r="Q313" s="20"/>
      <c r="R313" s="84">
        <f t="shared" si="548"/>
        <v>3</v>
      </c>
      <c r="S313" s="85">
        <f t="shared" si="541"/>
        <v>21000</v>
      </c>
      <c r="T313" s="20"/>
      <c r="U313" s="20"/>
      <c r="V313" s="20"/>
      <c r="W313" s="84">
        <f t="shared" si="549"/>
        <v>0</v>
      </c>
      <c r="X313" s="85">
        <f t="shared" si="543"/>
        <v>0</v>
      </c>
      <c r="Y313" s="458">
        <f t="shared" si="544"/>
        <v>7</v>
      </c>
      <c r="Z313" s="293">
        <v>7000</v>
      </c>
      <c r="AA313" s="218">
        <f t="shared" si="545"/>
        <v>49000</v>
      </c>
      <c r="AB313" s="247" t="s">
        <v>235</v>
      </c>
    </row>
    <row r="314" spans="1:28" ht="30" customHeight="1" outlineLevel="1" x14ac:dyDescent="0.2">
      <c r="A314" s="238">
        <f t="shared" si="535"/>
        <v>275</v>
      </c>
      <c r="B314" s="387" t="s">
        <v>465</v>
      </c>
      <c r="C314" s="96" t="s">
        <v>599</v>
      </c>
      <c r="D314" s="40" t="s">
        <v>46</v>
      </c>
      <c r="E314" s="20"/>
      <c r="F314" s="20"/>
      <c r="G314" s="20">
        <v>3</v>
      </c>
      <c r="H314" s="84">
        <f t="shared" ref="H314:H338" si="584">SUM(E314:G314)</f>
        <v>3</v>
      </c>
      <c r="I314" s="85">
        <f t="shared" si="537"/>
        <v>2310</v>
      </c>
      <c r="J314" s="20"/>
      <c r="K314" s="20"/>
      <c r="L314" s="20"/>
      <c r="M314" s="84">
        <f t="shared" ref="M314:M338" si="585">SUM(J314:L314)</f>
        <v>0</v>
      </c>
      <c r="N314" s="85">
        <f t="shared" si="539"/>
        <v>0</v>
      </c>
      <c r="O314" s="20">
        <v>2</v>
      </c>
      <c r="P314" s="20"/>
      <c r="Q314" s="20"/>
      <c r="R314" s="84">
        <f t="shared" ref="R314:R338" si="586">SUM(O314:Q314)</f>
        <v>2</v>
      </c>
      <c r="S314" s="85">
        <f t="shared" si="541"/>
        <v>1540</v>
      </c>
      <c r="T314" s="20"/>
      <c r="U314" s="20"/>
      <c r="V314" s="20"/>
      <c r="W314" s="84">
        <f t="shared" ref="W314:W338" si="587">SUM(T314:V314)</f>
        <v>0</v>
      </c>
      <c r="X314" s="85">
        <f t="shared" si="543"/>
        <v>0</v>
      </c>
      <c r="Y314" s="458">
        <f t="shared" si="544"/>
        <v>5</v>
      </c>
      <c r="Z314" s="293">
        <v>770</v>
      </c>
      <c r="AA314" s="218">
        <f t="shared" si="545"/>
        <v>3850</v>
      </c>
      <c r="AB314" s="247" t="s">
        <v>235</v>
      </c>
    </row>
    <row r="315" spans="1:28" ht="30" customHeight="1" outlineLevel="1" x14ac:dyDescent="0.2">
      <c r="A315" s="238">
        <f t="shared" si="535"/>
        <v>276</v>
      </c>
      <c r="B315" s="387" t="s">
        <v>466</v>
      </c>
      <c r="C315" s="96" t="s">
        <v>601</v>
      </c>
      <c r="D315" s="40" t="s">
        <v>46</v>
      </c>
      <c r="E315" s="20"/>
      <c r="F315" s="20"/>
      <c r="G315" s="20">
        <v>3</v>
      </c>
      <c r="H315" s="84">
        <f t="shared" si="584"/>
        <v>3</v>
      </c>
      <c r="I315" s="85">
        <f t="shared" si="537"/>
        <v>2310</v>
      </c>
      <c r="J315" s="20"/>
      <c r="K315" s="20"/>
      <c r="L315" s="20"/>
      <c r="M315" s="84">
        <f t="shared" si="585"/>
        <v>0</v>
      </c>
      <c r="N315" s="85">
        <f t="shared" si="539"/>
        <v>0</v>
      </c>
      <c r="O315" s="20">
        <v>2</v>
      </c>
      <c r="P315" s="20"/>
      <c r="Q315" s="20"/>
      <c r="R315" s="84">
        <f t="shared" si="586"/>
        <v>2</v>
      </c>
      <c r="S315" s="85">
        <f t="shared" si="541"/>
        <v>1540</v>
      </c>
      <c r="T315" s="20"/>
      <c r="U315" s="20"/>
      <c r="V315" s="20"/>
      <c r="W315" s="84">
        <f t="shared" si="587"/>
        <v>0</v>
      </c>
      <c r="X315" s="85">
        <f t="shared" si="543"/>
        <v>0</v>
      </c>
      <c r="Y315" s="458">
        <f t="shared" si="544"/>
        <v>5</v>
      </c>
      <c r="Z315" s="293">
        <v>770</v>
      </c>
      <c r="AA315" s="218">
        <f t="shared" si="545"/>
        <v>3850</v>
      </c>
      <c r="AB315" s="247" t="s">
        <v>235</v>
      </c>
    </row>
    <row r="316" spans="1:28" ht="30" customHeight="1" outlineLevel="1" x14ac:dyDescent="0.2">
      <c r="A316" s="238">
        <f t="shared" si="535"/>
        <v>277</v>
      </c>
      <c r="B316" s="387" t="s">
        <v>467</v>
      </c>
      <c r="C316" s="96" t="s">
        <v>602</v>
      </c>
      <c r="D316" s="40" t="s">
        <v>46</v>
      </c>
      <c r="E316" s="20"/>
      <c r="F316" s="20"/>
      <c r="G316" s="20">
        <v>3</v>
      </c>
      <c r="H316" s="84">
        <f t="shared" si="584"/>
        <v>3</v>
      </c>
      <c r="I316" s="85">
        <f t="shared" si="537"/>
        <v>2310</v>
      </c>
      <c r="J316" s="20"/>
      <c r="K316" s="20"/>
      <c r="L316" s="20"/>
      <c r="M316" s="84">
        <f t="shared" si="585"/>
        <v>0</v>
      </c>
      <c r="N316" s="85">
        <f t="shared" si="539"/>
        <v>0</v>
      </c>
      <c r="O316" s="20">
        <v>2</v>
      </c>
      <c r="P316" s="20"/>
      <c r="Q316" s="20"/>
      <c r="R316" s="84">
        <f t="shared" si="586"/>
        <v>2</v>
      </c>
      <c r="S316" s="85">
        <f t="shared" si="541"/>
        <v>1540</v>
      </c>
      <c r="T316" s="20"/>
      <c r="U316" s="20"/>
      <c r="V316" s="20"/>
      <c r="W316" s="84">
        <f t="shared" si="587"/>
        <v>0</v>
      </c>
      <c r="X316" s="85">
        <f t="shared" si="543"/>
        <v>0</v>
      </c>
      <c r="Y316" s="458">
        <f t="shared" si="544"/>
        <v>5</v>
      </c>
      <c r="Z316" s="293">
        <v>770</v>
      </c>
      <c r="AA316" s="218">
        <f t="shared" si="545"/>
        <v>3850</v>
      </c>
      <c r="AB316" s="247" t="s">
        <v>235</v>
      </c>
    </row>
    <row r="317" spans="1:28" ht="30" customHeight="1" outlineLevel="1" x14ac:dyDescent="0.2">
      <c r="A317" s="238">
        <f t="shared" si="535"/>
        <v>278</v>
      </c>
      <c r="B317" s="387" t="s">
        <v>468</v>
      </c>
      <c r="C317" s="96" t="s">
        <v>603</v>
      </c>
      <c r="D317" s="40" t="s">
        <v>46</v>
      </c>
      <c r="E317" s="20"/>
      <c r="F317" s="20"/>
      <c r="G317" s="20">
        <v>3</v>
      </c>
      <c r="H317" s="84">
        <f t="shared" si="584"/>
        <v>3</v>
      </c>
      <c r="I317" s="85">
        <f t="shared" si="537"/>
        <v>2310</v>
      </c>
      <c r="J317" s="20"/>
      <c r="K317" s="20"/>
      <c r="L317" s="20"/>
      <c r="M317" s="84">
        <f t="shared" si="585"/>
        <v>0</v>
      </c>
      <c r="N317" s="85">
        <f t="shared" si="539"/>
        <v>0</v>
      </c>
      <c r="O317" s="20">
        <v>2</v>
      </c>
      <c r="P317" s="20"/>
      <c r="Q317" s="20"/>
      <c r="R317" s="84">
        <f t="shared" si="586"/>
        <v>2</v>
      </c>
      <c r="S317" s="85">
        <f t="shared" si="541"/>
        <v>1540</v>
      </c>
      <c r="T317" s="20"/>
      <c r="U317" s="20"/>
      <c r="V317" s="20"/>
      <c r="W317" s="84">
        <f t="shared" si="587"/>
        <v>0</v>
      </c>
      <c r="X317" s="85">
        <f t="shared" si="543"/>
        <v>0</v>
      </c>
      <c r="Y317" s="458">
        <f t="shared" si="544"/>
        <v>5</v>
      </c>
      <c r="Z317" s="293">
        <v>770</v>
      </c>
      <c r="AA317" s="218">
        <f t="shared" si="545"/>
        <v>3850</v>
      </c>
      <c r="AB317" s="247" t="s">
        <v>235</v>
      </c>
    </row>
    <row r="318" spans="1:28" ht="30" customHeight="1" outlineLevel="1" x14ac:dyDescent="0.2">
      <c r="A318" s="238">
        <f t="shared" si="535"/>
        <v>279</v>
      </c>
      <c r="B318" s="387" t="s">
        <v>469</v>
      </c>
      <c r="C318" s="119" t="s">
        <v>604</v>
      </c>
      <c r="D318" s="52" t="s">
        <v>36</v>
      </c>
      <c r="E318" s="97"/>
      <c r="F318" s="20"/>
      <c r="G318" s="20">
        <v>8</v>
      </c>
      <c r="H318" s="84">
        <f t="shared" si="584"/>
        <v>8</v>
      </c>
      <c r="I318" s="85">
        <f t="shared" si="537"/>
        <v>4400</v>
      </c>
      <c r="J318" s="20"/>
      <c r="K318" s="20"/>
      <c r="L318" s="20">
        <v>8</v>
      </c>
      <c r="M318" s="84">
        <f t="shared" si="585"/>
        <v>8</v>
      </c>
      <c r="N318" s="85">
        <f t="shared" si="539"/>
        <v>4400</v>
      </c>
      <c r="O318" s="20"/>
      <c r="P318" s="20"/>
      <c r="Q318" s="20">
        <v>8</v>
      </c>
      <c r="R318" s="84">
        <f t="shared" si="586"/>
        <v>8</v>
      </c>
      <c r="S318" s="85">
        <f t="shared" si="541"/>
        <v>4400</v>
      </c>
      <c r="T318" s="20"/>
      <c r="U318" s="20"/>
      <c r="V318" s="20"/>
      <c r="W318" s="84">
        <f t="shared" si="587"/>
        <v>0</v>
      </c>
      <c r="X318" s="85">
        <f t="shared" si="543"/>
        <v>0</v>
      </c>
      <c r="Y318" s="458">
        <f t="shared" si="544"/>
        <v>24</v>
      </c>
      <c r="Z318" s="293">
        <v>550</v>
      </c>
      <c r="AA318" s="218">
        <f t="shared" si="545"/>
        <v>13200</v>
      </c>
      <c r="AB318" s="247" t="s">
        <v>235</v>
      </c>
    </row>
    <row r="319" spans="1:28" ht="30" customHeight="1" outlineLevel="1" x14ac:dyDescent="0.2">
      <c r="A319" s="238">
        <f t="shared" si="535"/>
        <v>280</v>
      </c>
      <c r="B319" s="387" t="s">
        <v>470</v>
      </c>
      <c r="C319" s="119" t="s">
        <v>605</v>
      </c>
      <c r="D319" s="52" t="s">
        <v>36</v>
      </c>
      <c r="E319" s="97"/>
      <c r="F319" s="20"/>
      <c r="G319" s="20">
        <v>4</v>
      </c>
      <c r="H319" s="84">
        <f t="shared" si="584"/>
        <v>4</v>
      </c>
      <c r="I319" s="85">
        <f t="shared" si="537"/>
        <v>2200</v>
      </c>
      <c r="J319" s="20"/>
      <c r="K319" s="20"/>
      <c r="L319" s="20">
        <v>4</v>
      </c>
      <c r="M319" s="84">
        <f t="shared" si="585"/>
        <v>4</v>
      </c>
      <c r="N319" s="85">
        <f t="shared" si="539"/>
        <v>2200</v>
      </c>
      <c r="O319" s="20"/>
      <c r="P319" s="20"/>
      <c r="Q319" s="20">
        <v>4</v>
      </c>
      <c r="R319" s="84">
        <f t="shared" si="586"/>
        <v>4</v>
      </c>
      <c r="S319" s="85">
        <f t="shared" si="541"/>
        <v>2200</v>
      </c>
      <c r="T319" s="20"/>
      <c r="U319" s="20"/>
      <c r="V319" s="20"/>
      <c r="W319" s="84">
        <f t="shared" si="587"/>
        <v>0</v>
      </c>
      <c r="X319" s="85">
        <f t="shared" si="543"/>
        <v>0</v>
      </c>
      <c r="Y319" s="458">
        <f t="shared" si="544"/>
        <v>12</v>
      </c>
      <c r="Z319" s="293">
        <v>550</v>
      </c>
      <c r="AA319" s="218">
        <f t="shared" si="545"/>
        <v>6600</v>
      </c>
      <c r="AB319" s="247" t="s">
        <v>235</v>
      </c>
    </row>
    <row r="320" spans="1:28" ht="30" customHeight="1" outlineLevel="1" x14ac:dyDescent="0.2">
      <c r="A320" s="238">
        <f t="shared" si="535"/>
        <v>281</v>
      </c>
      <c r="B320" s="387" t="s">
        <v>471</v>
      </c>
      <c r="C320" s="119" t="s">
        <v>250</v>
      </c>
      <c r="D320" s="52" t="s">
        <v>36</v>
      </c>
      <c r="E320" s="97"/>
      <c r="F320" s="20"/>
      <c r="G320" s="20">
        <v>4</v>
      </c>
      <c r="H320" s="84">
        <f t="shared" si="584"/>
        <v>4</v>
      </c>
      <c r="I320" s="85">
        <f t="shared" si="537"/>
        <v>2200</v>
      </c>
      <c r="J320" s="20"/>
      <c r="K320" s="20"/>
      <c r="L320" s="20">
        <v>4</v>
      </c>
      <c r="M320" s="84">
        <f t="shared" si="585"/>
        <v>4</v>
      </c>
      <c r="N320" s="85">
        <f t="shared" si="539"/>
        <v>2200</v>
      </c>
      <c r="O320" s="20"/>
      <c r="P320" s="20"/>
      <c r="Q320" s="20">
        <v>4</v>
      </c>
      <c r="R320" s="84">
        <f t="shared" si="586"/>
        <v>4</v>
      </c>
      <c r="S320" s="85">
        <f t="shared" si="541"/>
        <v>2200</v>
      </c>
      <c r="T320" s="20"/>
      <c r="U320" s="20"/>
      <c r="V320" s="20"/>
      <c r="W320" s="84">
        <f t="shared" si="587"/>
        <v>0</v>
      </c>
      <c r="X320" s="85">
        <f t="shared" si="543"/>
        <v>0</v>
      </c>
      <c r="Y320" s="458">
        <f t="shared" si="544"/>
        <v>12</v>
      </c>
      <c r="Z320" s="293">
        <v>550</v>
      </c>
      <c r="AA320" s="218">
        <f t="shared" si="545"/>
        <v>6600</v>
      </c>
      <c r="AB320" s="247" t="s">
        <v>235</v>
      </c>
    </row>
    <row r="321" spans="1:28" ht="30" customHeight="1" outlineLevel="1" x14ac:dyDescent="0.2">
      <c r="A321" s="251">
        <f t="shared" si="535"/>
        <v>282</v>
      </c>
      <c r="B321" s="387" t="s">
        <v>472</v>
      </c>
      <c r="C321" s="119" t="s">
        <v>251</v>
      </c>
      <c r="D321" s="52" t="s">
        <v>36</v>
      </c>
      <c r="E321" s="97"/>
      <c r="F321" s="20"/>
      <c r="G321" s="20">
        <v>4</v>
      </c>
      <c r="H321" s="84">
        <f t="shared" si="584"/>
        <v>4</v>
      </c>
      <c r="I321" s="85">
        <f t="shared" si="537"/>
        <v>2200</v>
      </c>
      <c r="J321" s="20"/>
      <c r="K321" s="20"/>
      <c r="L321" s="20">
        <v>4</v>
      </c>
      <c r="M321" s="84">
        <f t="shared" si="585"/>
        <v>4</v>
      </c>
      <c r="N321" s="85">
        <f t="shared" si="539"/>
        <v>2200</v>
      </c>
      <c r="O321" s="20"/>
      <c r="P321" s="20"/>
      <c r="Q321" s="20">
        <v>4</v>
      </c>
      <c r="R321" s="84">
        <f t="shared" si="586"/>
        <v>4</v>
      </c>
      <c r="S321" s="85">
        <f t="shared" si="541"/>
        <v>2200</v>
      </c>
      <c r="T321" s="20"/>
      <c r="U321" s="20"/>
      <c r="V321" s="20"/>
      <c r="W321" s="84">
        <f t="shared" si="587"/>
        <v>0</v>
      </c>
      <c r="X321" s="85">
        <f t="shared" si="543"/>
        <v>0</v>
      </c>
      <c r="Y321" s="458">
        <f t="shared" si="544"/>
        <v>12</v>
      </c>
      <c r="Z321" s="293">
        <v>550</v>
      </c>
      <c r="AA321" s="218">
        <f t="shared" si="545"/>
        <v>6600</v>
      </c>
      <c r="AB321" s="246" t="s">
        <v>235</v>
      </c>
    </row>
    <row r="322" spans="1:28" ht="30" customHeight="1" outlineLevel="1" x14ac:dyDescent="0.2">
      <c r="A322" s="238">
        <f t="shared" si="535"/>
        <v>283</v>
      </c>
      <c r="B322" s="391" t="s">
        <v>473</v>
      </c>
      <c r="C322" s="435" t="s">
        <v>936</v>
      </c>
      <c r="D322" s="541" t="s">
        <v>36</v>
      </c>
      <c r="E322" s="93"/>
      <c r="F322" s="93"/>
      <c r="G322" s="93">
        <v>2</v>
      </c>
      <c r="H322" s="106">
        <f>SUM(E322:G322)</f>
        <v>2</v>
      </c>
      <c r="I322" s="107">
        <f>H322*$Z322</f>
        <v>2400</v>
      </c>
      <c r="J322" s="93"/>
      <c r="K322" s="93"/>
      <c r="L322" s="93">
        <v>2</v>
      </c>
      <c r="M322" s="106">
        <f>SUM(J322:L322)</f>
        <v>2</v>
      </c>
      <c r="N322" s="107">
        <f>M322*$Z322</f>
        <v>2400</v>
      </c>
      <c r="O322" s="93"/>
      <c r="P322" s="93"/>
      <c r="Q322" s="93">
        <v>2</v>
      </c>
      <c r="R322" s="106">
        <f>SUM(O322:Q322)</f>
        <v>2</v>
      </c>
      <c r="S322" s="107">
        <f>R322*$Z322</f>
        <v>2400</v>
      </c>
      <c r="T322" s="93"/>
      <c r="U322" s="93"/>
      <c r="V322" s="93"/>
      <c r="W322" s="106">
        <f>SUM(T322:V322)</f>
        <v>0</v>
      </c>
      <c r="X322" s="107">
        <f>W322*$Z322</f>
        <v>0</v>
      </c>
      <c r="Y322" s="477">
        <f>H322+M322+R322+W322</f>
        <v>6</v>
      </c>
      <c r="Z322" s="300">
        <v>1200</v>
      </c>
      <c r="AA322" s="227">
        <f>Y322*Z322</f>
        <v>7200</v>
      </c>
      <c r="AB322" s="242" t="s">
        <v>235</v>
      </c>
    </row>
    <row r="323" spans="1:28" ht="30" customHeight="1" outlineLevel="1" x14ac:dyDescent="0.2">
      <c r="A323" s="238">
        <f t="shared" si="535"/>
        <v>284</v>
      </c>
      <c r="B323" s="387" t="s">
        <v>474</v>
      </c>
      <c r="C323" s="96" t="s">
        <v>937</v>
      </c>
      <c r="D323" s="52" t="s">
        <v>36</v>
      </c>
      <c r="E323" s="20"/>
      <c r="F323" s="20"/>
      <c r="G323" s="20">
        <v>2</v>
      </c>
      <c r="H323" s="84">
        <f>SUM(E323:G323)</f>
        <v>2</v>
      </c>
      <c r="I323" s="85">
        <f>H323*$Z323</f>
        <v>1200</v>
      </c>
      <c r="J323" s="20"/>
      <c r="K323" s="20"/>
      <c r="L323" s="20"/>
      <c r="M323" s="84">
        <f>SUM(J323:L323)</f>
        <v>0</v>
      </c>
      <c r="N323" s="85">
        <f>M323*$Z323</f>
        <v>0</v>
      </c>
      <c r="O323" s="20">
        <v>2</v>
      </c>
      <c r="P323" s="20"/>
      <c r="Q323" s="20"/>
      <c r="R323" s="84">
        <f>SUM(O323:Q323)</f>
        <v>2</v>
      </c>
      <c r="S323" s="85">
        <f>R323*$Z323</f>
        <v>1200</v>
      </c>
      <c r="T323" s="20"/>
      <c r="U323" s="20"/>
      <c r="V323" s="20"/>
      <c r="W323" s="84">
        <f>SUM(T323:V323)</f>
        <v>0</v>
      </c>
      <c r="X323" s="85">
        <f>W323*$Z323</f>
        <v>0</v>
      </c>
      <c r="Y323" s="458">
        <f>H323+M323+R323+W323</f>
        <v>4</v>
      </c>
      <c r="Z323" s="293">
        <v>600</v>
      </c>
      <c r="AA323" s="218">
        <f>Y323*Z323</f>
        <v>2400</v>
      </c>
      <c r="AB323" s="247" t="s">
        <v>235</v>
      </c>
    </row>
    <row r="324" spans="1:28" ht="30" customHeight="1" outlineLevel="1" x14ac:dyDescent="0.2">
      <c r="A324" s="238">
        <f t="shared" si="535"/>
        <v>285</v>
      </c>
      <c r="B324" s="387" t="s">
        <v>475</v>
      </c>
      <c r="C324" s="96" t="s">
        <v>938</v>
      </c>
      <c r="D324" s="52" t="s">
        <v>36</v>
      </c>
      <c r="E324" s="20"/>
      <c r="F324" s="20"/>
      <c r="G324" s="20">
        <v>2</v>
      </c>
      <c r="H324" s="84">
        <f>SUM(E324:G324)</f>
        <v>2</v>
      </c>
      <c r="I324" s="85">
        <f>H324*$Z324</f>
        <v>1200</v>
      </c>
      <c r="J324" s="20"/>
      <c r="K324" s="20"/>
      <c r="L324" s="20"/>
      <c r="M324" s="84">
        <f>SUM(J324:L324)</f>
        <v>0</v>
      </c>
      <c r="N324" s="85">
        <f>M324*$Z324</f>
        <v>0</v>
      </c>
      <c r="O324" s="20">
        <v>2</v>
      </c>
      <c r="P324" s="20"/>
      <c r="Q324" s="20"/>
      <c r="R324" s="84">
        <f>SUM(O324:Q324)</f>
        <v>2</v>
      </c>
      <c r="S324" s="85">
        <f>R324*$Z324</f>
        <v>1200</v>
      </c>
      <c r="T324" s="20"/>
      <c r="U324" s="20"/>
      <c r="V324" s="20"/>
      <c r="W324" s="84">
        <f>SUM(T324:V324)</f>
        <v>0</v>
      </c>
      <c r="X324" s="85">
        <f>W324*$Z324</f>
        <v>0</v>
      </c>
      <c r="Y324" s="458">
        <f>H324+M324+R324+W324</f>
        <v>4</v>
      </c>
      <c r="Z324" s="293">
        <v>600</v>
      </c>
      <c r="AA324" s="218">
        <f>Y324*Z324</f>
        <v>2400</v>
      </c>
      <c r="AB324" s="247" t="s">
        <v>235</v>
      </c>
    </row>
    <row r="325" spans="1:28" ht="30" customHeight="1" outlineLevel="1" x14ac:dyDescent="0.2">
      <c r="A325" s="238">
        <f t="shared" si="535"/>
        <v>286</v>
      </c>
      <c r="B325" s="387" t="s">
        <v>476</v>
      </c>
      <c r="C325" s="96" t="s">
        <v>939</v>
      </c>
      <c r="D325" s="52" t="s">
        <v>36</v>
      </c>
      <c r="E325" s="20"/>
      <c r="F325" s="20"/>
      <c r="G325" s="20">
        <v>2</v>
      </c>
      <c r="H325" s="84">
        <f>SUM(E325:G325)</f>
        <v>2</v>
      </c>
      <c r="I325" s="85">
        <f>H325*$Z325</f>
        <v>1200</v>
      </c>
      <c r="J325" s="20"/>
      <c r="K325" s="20"/>
      <c r="L325" s="20"/>
      <c r="M325" s="84">
        <f>SUM(J325:L325)</f>
        <v>0</v>
      </c>
      <c r="N325" s="85">
        <f>M325*$Z325</f>
        <v>0</v>
      </c>
      <c r="O325" s="20">
        <v>2</v>
      </c>
      <c r="P325" s="20"/>
      <c r="Q325" s="20"/>
      <c r="R325" s="84">
        <f>SUM(O325:Q325)</f>
        <v>2</v>
      </c>
      <c r="S325" s="85">
        <f>R325*$Z325</f>
        <v>1200</v>
      </c>
      <c r="T325" s="20"/>
      <c r="U325" s="20"/>
      <c r="V325" s="20"/>
      <c r="W325" s="84">
        <f>SUM(T325:V325)</f>
        <v>0</v>
      </c>
      <c r="X325" s="85">
        <f>W325*$Z325</f>
        <v>0</v>
      </c>
      <c r="Y325" s="458">
        <f>H325+M325+R325+W325</f>
        <v>4</v>
      </c>
      <c r="Z325" s="293">
        <v>600</v>
      </c>
      <c r="AA325" s="218">
        <f>Y325*Z325</f>
        <v>2400</v>
      </c>
      <c r="AB325" s="247" t="s">
        <v>235</v>
      </c>
    </row>
    <row r="326" spans="1:28" ht="30" customHeight="1" outlineLevel="1" x14ac:dyDescent="0.2">
      <c r="A326" s="238">
        <f t="shared" si="535"/>
        <v>287</v>
      </c>
      <c r="B326" s="387" t="s">
        <v>477</v>
      </c>
      <c r="C326" s="119" t="s">
        <v>942</v>
      </c>
      <c r="D326" s="52" t="s">
        <v>249</v>
      </c>
      <c r="E326" s="97"/>
      <c r="F326" s="20"/>
      <c r="G326" s="20">
        <v>7</v>
      </c>
      <c r="H326" s="84">
        <f t="shared" si="584"/>
        <v>7</v>
      </c>
      <c r="I326" s="85">
        <f t="shared" si="537"/>
        <v>3465</v>
      </c>
      <c r="J326" s="20"/>
      <c r="K326" s="20"/>
      <c r="L326" s="20">
        <v>7</v>
      </c>
      <c r="M326" s="84">
        <f t="shared" si="585"/>
        <v>7</v>
      </c>
      <c r="N326" s="85">
        <f t="shared" si="539"/>
        <v>3465</v>
      </c>
      <c r="O326" s="20"/>
      <c r="P326" s="20"/>
      <c r="Q326" s="20">
        <v>6</v>
      </c>
      <c r="R326" s="84">
        <f t="shared" si="586"/>
        <v>6</v>
      </c>
      <c r="S326" s="85">
        <f t="shared" si="541"/>
        <v>2970</v>
      </c>
      <c r="T326" s="20"/>
      <c r="U326" s="20"/>
      <c r="V326" s="20"/>
      <c r="W326" s="84">
        <f t="shared" si="587"/>
        <v>0</v>
      </c>
      <c r="X326" s="85">
        <f t="shared" si="543"/>
        <v>0</v>
      </c>
      <c r="Y326" s="458">
        <f t="shared" si="544"/>
        <v>20</v>
      </c>
      <c r="Z326" s="293">
        <v>495</v>
      </c>
      <c r="AA326" s="218">
        <f t="shared" si="545"/>
        <v>9900</v>
      </c>
      <c r="AB326" s="247" t="s">
        <v>235</v>
      </c>
    </row>
    <row r="327" spans="1:28" ht="30" customHeight="1" outlineLevel="1" x14ac:dyDescent="0.2">
      <c r="A327" s="238">
        <f t="shared" si="535"/>
        <v>288</v>
      </c>
      <c r="B327" s="387" t="s">
        <v>478</v>
      </c>
      <c r="C327" s="119" t="s">
        <v>943</v>
      </c>
      <c r="D327" s="52" t="s">
        <v>249</v>
      </c>
      <c r="E327" s="97"/>
      <c r="F327" s="20"/>
      <c r="G327" s="20">
        <v>5</v>
      </c>
      <c r="H327" s="84">
        <f t="shared" si="584"/>
        <v>5</v>
      </c>
      <c r="I327" s="85">
        <f t="shared" si="537"/>
        <v>2475</v>
      </c>
      <c r="J327" s="20"/>
      <c r="K327" s="20"/>
      <c r="L327" s="20">
        <v>5</v>
      </c>
      <c r="M327" s="84">
        <f t="shared" si="585"/>
        <v>5</v>
      </c>
      <c r="N327" s="85">
        <f t="shared" si="539"/>
        <v>2475</v>
      </c>
      <c r="O327" s="20"/>
      <c r="P327" s="20"/>
      <c r="Q327" s="20">
        <v>5</v>
      </c>
      <c r="R327" s="84">
        <f t="shared" si="586"/>
        <v>5</v>
      </c>
      <c r="S327" s="85">
        <f t="shared" si="541"/>
        <v>2475</v>
      </c>
      <c r="T327" s="20"/>
      <c r="U327" s="20"/>
      <c r="V327" s="20"/>
      <c r="W327" s="84">
        <f t="shared" si="587"/>
        <v>0</v>
      </c>
      <c r="X327" s="85">
        <f t="shared" si="543"/>
        <v>0</v>
      </c>
      <c r="Y327" s="458">
        <f t="shared" si="544"/>
        <v>15</v>
      </c>
      <c r="Z327" s="293">
        <v>495</v>
      </c>
      <c r="AA327" s="218">
        <f t="shared" si="545"/>
        <v>7425</v>
      </c>
      <c r="AB327" s="247" t="s">
        <v>235</v>
      </c>
    </row>
    <row r="328" spans="1:28" ht="30" customHeight="1" outlineLevel="1" x14ac:dyDescent="0.2">
      <c r="A328" s="238">
        <f t="shared" si="535"/>
        <v>289</v>
      </c>
      <c r="B328" s="387" t="s">
        <v>479</v>
      </c>
      <c r="C328" s="119" t="s">
        <v>606</v>
      </c>
      <c r="D328" s="52" t="s">
        <v>36</v>
      </c>
      <c r="E328" s="97"/>
      <c r="F328" s="20"/>
      <c r="G328" s="20">
        <v>5</v>
      </c>
      <c r="H328" s="84">
        <f t="shared" si="584"/>
        <v>5</v>
      </c>
      <c r="I328" s="85">
        <f t="shared" si="537"/>
        <v>3300</v>
      </c>
      <c r="J328" s="20"/>
      <c r="K328" s="20"/>
      <c r="L328" s="20">
        <v>5</v>
      </c>
      <c r="M328" s="84">
        <f t="shared" si="585"/>
        <v>5</v>
      </c>
      <c r="N328" s="85">
        <f t="shared" si="539"/>
        <v>3300</v>
      </c>
      <c r="O328" s="20"/>
      <c r="P328" s="20"/>
      <c r="Q328" s="20">
        <v>5</v>
      </c>
      <c r="R328" s="84">
        <f t="shared" si="586"/>
        <v>5</v>
      </c>
      <c r="S328" s="85">
        <f t="shared" si="541"/>
        <v>3300</v>
      </c>
      <c r="T328" s="20"/>
      <c r="U328" s="20"/>
      <c r="V328" s="20"/>
      <c r="W328" s="84">
        <f t="shared" si="587"/>
        <v>0</v>
      </c>
      <c r="X328" s="85">
        <f t="shared" si="543"/>
        <v>0</v>
      </c>
      <c r="Y328" s="458">
        <f t="shared" si="544"/>
        <v>15</v>
      </c>
      <c r="Z328" s="293">
        <v>660</v>
      </c>
      <c r="AA328" s="218">
        <f t="shared" si="545"/>
        <v>9900</v>
      </c>
      <c r="AB328" s="247" t="s">
        <v>235</v>
      </c>
    </row>
    <row r="329" spans="1:28" ht="39" customHeight="1" outlineLevel="1" x14ac:dyDescent="0.2">
      <c r="A329" s="238">
        <f t="shared" si="535"/>
        <v>290</v>
      </c>
      <c r="B329" s="387" t="s">
        <v>480</v>
      </c>
      <c r="C329" s="119" t="s">
        <v>948</v>
      </c>
      <c r="D329" s="52" t="s">
        <v>249</v>
      </c>
      <c r="E329" s="97"/>
      <c r="F329" s="20"/>
      <c r="G329" s="20">
        <v>2</v>
      </c>
      <c r="H329" s="84">
        <f t="shared" si="584"/>
        <v>2</v>
      </c>
      <c r="I329" s="85">
        <f t="shared" si="537"/>
        <v>8569</v>
      </c>
      <c r="J329" s="20"/>
      <c r="K329" s="20"/>
      <c r="L329" s="20"/>
      <c r="M329" s="84">
        <f t="shared" si="585"/>
        <v>0</v>
      </c>
      <c r="N329" s="85">
        <f t="shared" si="539"/>
        <v>0</v>
      </c>
      <c r="O329" s="20">
        <v>2</v>
      </c>
      <c r="P329" s="20"/>
      <c r="Q329" s="20"/>
      <c r="R329" s="84">
        <f t="shared" si="586"/>
        <v>2</v>
      </c>
      <c r="S329" s="85">
        <f t="shared" si="541"/>
        <v>8569</v>
      </c>
      <c r="T329" s="20"/>
      <c r="U329" s="20"/>
      <c r="V329" s="20"/>
      <c r="W329" s="84">
        <f t="shared" si="587"/>
        <v>0</v>
      </c>
      <c r="X329" s="85">
        <f t="shared" si="543"/>
        <v>0</v>
      </c>
      <c r="Y329" s="458">
        <f t="shared" si="544"/>
        <v>4</v>
      </c>
      <c r="Z329" s="293">
        <v>4284.5</v>
      </c>
      <c r="AA329" s="218">
        <f t="shared" si="545"/>
        <v>17138</v>
      </c>
      <c r="AB329" s="247" t="s">
        <v>235</v>
      </c>
    </row>
    <row r="330" spans="1:28" ht="47.25" customHeight="1" outlineLevel="1" x14ac:dyDescent="0.2">
      <c r="A330" s="238">
        <f t="shared" si="535"/>
        <v>291</v>
      </c>
      <c r="B330" s="387" t="s">
        <v>481</v>
      </c>
      <c r="C330" s="119" t="s">
        <v>712</v>
      </c>
      <c r="D330" s="52" t="s">
        <v>44</v>
      </c>
      <c r="E330" s="97"/>
      <c r="F330" s="20"/>
      <c r="G330" s="20">
        <v>10</v>
      </c>
      <c r="H330" s="84">
        <f t="shared" si="584"/>
        <v>10</v>
      </c>
      <c r="I330" s="85">
        <f t="shared" si="537"/>
        <v>85000</v>
      </c>
      <c r="J330" s="20"/>
      <c r="K330" s="20"/>
      <c r="L330" s="20">
        <v>10</v>
      </c>
      <c r="M330" s="84">
        <f t="shared" si="585"/>
        <v>10</v>
      </c>
      <c r="N330" s="85">
        <f t="shared" si="539"/>
        <v>85000</v>
      </c>
      <c r="O330" s="20"/>
      <c r="P330" s="20"/>
      <c r="Q330" s="20">
        <v>10</v>
      </c>
      <c r="R330" s="84">
        <f t="shared" si="586"/>
        <v>10</v>
      </c>
      <c r="S330" s="85">
        <f t="shared" si="541"/>
        <v>85000</v>
      </c>
      <c r="T330" s="20"/>
      <c r="U330" s="20"/>
      <c r="V330" s="20"/>
      <c r="W330" s="84">
        <f t="shared" si="587"/>
        <v>0</v>
      </c>
      <c r="X330" s="85">
        <f t="shared" si="543"/>
        <v>0</v>
      </c>
      <c r="Y330" s="458">
        <f t="shared" si="544"/>
        <v>30</v>
      </c>
      <c r="Z330" s="293">
        <v>8500</v>
      </c>
      <c r="AA330" s="218">
        <f t="shared" si="545"/>
        <v>255000</v>
      </c>
      <c r="AB330" s="247" t="s">
        <v>235</v>
      </c>
    </row>
    <row r="331" spans="1:28" ht="30" customHeight="1" outlineLevel="1" x14ac:dyDescent="0.2">
      <c r="A331" s="238">
        <f t="shared" si="535"/>
        <v>292</v>
      </c>
      <c r="B331" s="387" t="s">
        <v>482</v>
      </c>
      <c r="C331" s="96" t="s">
        <v>246</v>
      </c>
      <c r="D331" s="163" t="s">
        <v>67</v>
      </c>
      <c r="E331" s="20"/>
      <c r="F331" s="20">
        <v>5</v>
      </c>
      <c r="G331" s="20"/>
      <c r="H331" s="84">
        <f t="shared" si="584"/>
        <v>5</v>
      </c>
      <c r="I331" s="85">
        <f t="shared" si="537"/>
        <v>19250</v>
      </c>
      <c r="J331" s="20"/>
      <c r="K331" s="20">
        <v>4</v>
      </c>
      <c r="L331" s="20"/>
      <c r="M331" s="84">
        <f t="shared" si="585"/>
        <v>4</v>
      </c>
      <c r="N331" s="85">
        <f t="shared" si="539"/>
        <v>15400</v>
      </c>
      <c r="O331" s="20"/>
      <c r="P331" s="20">
        <v>4</v>
      </c>
      <c r="Q331" s="20"/>
      <c r="R331" s="84">
        <f t="shared" si="586"/>
        <v>4</v>
      </c>
      <c r="S331" s="85">
        <f t="shared" si="541"/>
        <v>15400</v>
      </c>
      <c r="T331" s="20"/>
      <c r="U331" s="20"/>
      <c r="V331" s="20"/>
      <c r="W331" s="84">
        <f t="shared" si="587"/>
        <v>0</v>
      </c>
      <c r="X331" s="85">
        <f t="shared" si="543"/>
        <v>0</v>
      </c>
      <c r="Y331" s="458">
        <f t="shared" si="544"/>
        <v>13</v>
      </c>
      <c r="Z331" s="293">
        <v>3850</v>
      </c>
      <c r="AA331" s="218">
        <f t="shared" si="545"/>
        <v>50050</v>
      </c>
      <c r="AB331" s="246" t="s">
        <v>235</v>
      </c>
    </row>
    <row r="332" spans="1:28" ht="46.5" customHeight="1" outlineLevel="1" x14ac:dyDescent="0.2">
      <c r="A332" s="238">
        <f t="shared" si="535"/>
        <v>293</v>
      </c>
      <c r="B332" s="387" t="s">
        <v>483</v>
      </c>
      <c r="C332" s="96" t="s">
        <v>944</v>
      </c>
      <c r="D332" s="163" t="s">
        <v>41</v>
      </c>
      <c r="E332" s="20"/>
      <c r="F332" s="20">
        <v>1</v>
      </c>
      <c r="G332" s="20"/>
      <c r="H332" s="84">
        <f t="shared" ref="H332" si="588">SUM(E332:G332)</f>
        <v>1</v>
      </c>
      <c r="I332" s="85">
        <f t="shared" ref="I332" si="589">H332*$Z332</f>
        <v>3415</v>
      </c>
      <c r="J332" s="20"/>
      <c r="K332" s="20">
        <v>1</v>
      </c>
      <c r="L332" s="20"/>
      <c r="M332" s="84">
        <f t="shared" ref="M332" si="590">SUM(J332:L332)</f>
        <v>1</v>
      </c>
      <c r="N332" s="85">
        <f t="shared" ref="N332" si="591">M332*$Z332</f>
        <v>3415</v>
      </c>
      <c r="O332" s="20"/>
      <c r="P332" s="20">
        <v>1</v>
      </c>
      <c r="Q332" s="20"/>
      <c r="R332" s="84">
        <f t="shared" ref="R332" si="592">SUM(O332:Q332)</f>
        <v>1</v>
      </c>
      <c r="S332" s="85">
        <f t="shared" ref="S332" si="593">R332*$Z332</f>
        <v>3415</v>
      </c>
      <c r="T332" s="20"/>
      <c r="U332" s="20"/>
      <c r="V332" s="20"/>
      <c r="W332" s="84">
        <f t="shared" ref="W332" si="594">SUM(T332:V332)</f>
        <v>0</v>
      </c>
      <c r="X332" s="85">
        <f t="shared" ref="X332" si="595">W332*$Z332</f>
        <v>0</v>
      </c>
      <c r="Y332" s="458">
        <f t="shared" ref="Y332" si="596">H332+M332+R332+W332</f>
        <v>3</v>
      </c>
      <c r="Z332" s="293">
        <v>3415</v>
      </c>
      <c r="AA332" s="218">
        <f t="shared" ref="AA332" si="597">Y332*Z332</f>
        <v>10245</v>
      </c>
      <c r="AB332" s="246" t="s">
        <v>235</v>
      </c>
    </row>
    <row r="333" spans="1:28" ht="56.25" customHeight="1" outlineLevel="1" x14ac:dyDescent="0.2">
      <c r="A333" s="238">
        <f t="shared" si="535"/>
        <v>294</v>
      </c>
      <c r="B333" s="387" t="s">
        <v>484</v>
      </c>
      <c r="C333" s="96" t="s">
        <v>945</v>
      </c>
      <c r="D333" s="163" t="s">
        <v>41</v>
      </c>
      <c r="E333" s="20"/>
      <c r="F333" s="20">
        <v>3</v>
      </c>
      <c r="G333" s="20"/>
      <c r="H333" s="84">
        <f t="shared" ref="H333" si="598">SUM(E333:G333)</f>
        <v>3</v>
      </c>
      <c r="I333" s="85">
        <f t="shared" ref="I333" si="599">H333*$Z333</f>
        <v>14655</v>
      </c>
      <c r="J333" s="20"/>
      <c r="K333" s="20">
        <v>3</v>
      </c>
      <c r="L333" s="20"/>
      <c r="M333" s="84">
        <f t="shared" ref="M333" si="600">SUM(J333:L333)</f>
        <v>3</v>
      </c>
      <c r="N333" s="85">
        <f t="shared" ref="N333" si="601">M333*$Z333</f>
        <v>14655</v>
      </c>
      <c r="O333" s="20"/>
      <c r="P333" s="20">
        <v>3</v>
      </c>
      <c r="Q333" s="20"/>
      <c r="R333" s="84">
        <f t="shared" ref="R333" si="602">SUM(O333:Q333)</f>
        <v>3</v>
      </c>
      <c r="S333" s="85">
        <f t="shared" ref="S333" si="603">R333*$Z333</f>
        <v>14655</v>
      </c>
      <c r="T333" s="20"/>
      <c r="U333" s="20"/>
      <c r="V333" s="20"/>
      <c r="W333" s="84">
        <f t="shared" ref="W333" si="604">SUM(T333:V333)</f>
        <v>0</v>
      </c>
      <c r="X333" s="85">
        <f t="shared" ref="X333" si="605">W333*$Z333</f>
        <v>0</v>
      </c>
      <c r="Y333" s="458">
        <f t="shared" ref="Y333" si="606">H333+M333+R333+W333</f>
        <v>9</v>
      </c>
      <c r="Z333" s="293">
        <v>4885</v>
      </c>
      <c r="AA333" s="218">
        <f t="shared" ref="AA333" si="607">Y333*Z333</f>
        <v>43965</v>
      </c>
      <c r="AB333" s="246" t="s">
        <v>235</v>
      </c>
    </row>
    <row r="334" spans="1:28" ht="30" customHeight="1" outlineLevel="1" x14ac:dyDescent="0.2">
      <c r="A334" s="238">
        <f t="shared" si="535"/>
        <v>295</v>
      </c>
      <c r="B334" s="427" t="s">
        <v>485</v>
      </c>
      <c r="C334" s="96" t="s">
        <v>607</v>
      </c>
      <c r="D334" s="170" t="s">
        <v>41</v>
      </c>
      <c r="E334" s="20"/>
      <c r="F334" s="20">
        <v>2</v>
      </c>
      <c r="G334" s="20"/>
      <c r="H334" s="84">
        <f t="shared" si="584"/>
        <v>2</v>
      </c>
      <c r="I334" s="85">
        <f t="shared" si="537"/>
        <v>14467.2</v>
      </c>
      <c r="J334" s="20"/>
      <c r="K334" s="20">
        <v>1</v>
      </c>
      <c r="L334" s="20"/>
      <c r="M334" s="84">
        <f t="shared" si="585"/>
        <v>1</v>
      </c>
      <c r="N334" s="85">
        <f t="shared" si="539"/>
        <v>7233.6</v>
      </c>
      <c r="O334" s="20"/>
      <c r="P334" s="20">
        <v>1</v>
      </c>
      <c r="Q334" s="20"/>
      <c r="R334" s="84">
        <f t="shared" si="586"/>
        <v>1</v>
      </c>
      <c r="S334" s="85">
        <f t="shared" si="541"/>
        <v>7233.6</v>
      </c>
      <c r="T334" s="20"/>
      <c r="U334" s="20"/>
      <c r="V334" s="20"/>
      <c r="W334" s="84">
        <f t="shared" si="587"/>
        <v>0</v>
      </c>
      <c r="X334" s="85">
        <f t="shared" si="543"/>
        <v>0</v>
      </c>
      <c r="Y334" s="458">
        <f t="shared" si="544"/>
        <v>4</v>
      </c>
      <c r="Z334" s="293">
        <v>7233.6</v>
      </c>
      <c r="AA334" s="218">
        <f t="shared" si="545"/>
        <v>28934.400000000001</v>
      </c>
      <c r="AB334" s="246" t="s">
        <v>235</v>
      </c>
    </row>
    <row r="335" spans="1:28" ht="30" customHeight="1" outlineLevel="1" x14ac:dyDescent="0.2">
      <c r="A335" s="238">
        <f t="shared" si="535"/>
        <v>296</v>
      </c>
      <c r="B335" s="387" t="s">
        <v>486</v>
      </c>
      <c r="C335" s="96" t="s">
        <v>608</v>
      </c>
      <c r="D335" s="170" t="s">
        <v>41</v>
      </c>
      <c r="E335" s="20"/>
      <c r="F335" s="20">
        <v>1</v>
      </c>
      <c r="G335" s="20"/>
      <c r="H335" s="84">
        <f t="shared" si="584"/>
        <v>1</v>
      </c>
      <c r="I335" s="85">
        <f t="shared" si="537"/>
        <v>9000</v>
      </c>
      <c r="J335" s="20"/>
      <c r="K335" s="20">
        <v>1</v>
      </c>
      <c r="L335" s="20"/>
      <c r="M335" s="84">
        <f t="shared" si="585"/>
        <v>1</v>
      </c>
      <c r="N335" s="85">
        <f t="shared" si="539"/>
        <v>9000</v>
      </c>
      <c r="O335" s="20"/>
      <c r="P335" s="20">
        <v>1</v>
      </c>
      <c r="Q335" s="20"/>
      <c r="R335" s="84">
        <f t="shared" si="586"/>
        <v>1</v>
      </c>
      <c r="S335" s="85">
        <f t="shared" si="541"/>
        <v>9000</v>
      </c>
      <c r="T335" s="20"/>
      <c r="U335" s="20"/>
      <c r="V335" s="20"/>
      <c r="W335" s="84">
        <f t="shared" si="587"/>
        <v>0</v>
      </c>
      <c r="X335" s="85">
        <f t="shared" si="543"/>
        <v>0</v>
      </c>
      <c r="Y335" s="458">
        <f t="shared" si="544"/>
        <v>3</v>
      </c>
      <c r="Z335" s="293">
        <v>9000</v>
      </c>
      <c r="AA335" s="218">
        <f t="shared" si="545"/>
        <v>27000</v>
      </c>
      <c r="AB335" s="246" t="s">
        <v>235</v>
      </c>
    </row>
    <row r="336" spans="1:28" ht="30" customHeight="1" outlineLevel="1" x14ac:dyDescent="0.2">
      <c r="A336" s="238">
        <f t="shared" si="535"/>
        <v>297</v>
      </c>
      <c r="B336" s="427" t="s">
        <v>487</v>
      </c>
      <c r="C336" s="96" t="s">
        <v>609</v>
      </c>
      <c r="D336" s="170" t="s">
        <v>41</v>
      </c>
      <c r="E336" s="20"/>
      <c r="F336" s="20">
        <v>2</v>
      </c>
      <c r="G336" s="20"/>
      <c r="H336" s="84">
        <f t="shared" si="584"/>
        <v>2</v>
      </c>
      <c r="I336" s="85">
        <f t="shared" si="537"/>
        <v>16269</v>
      </c>
      <c r="J336" s="20"/>
      <c r="K336" s="20">
        <v>1</v>
      </c>
      <c r="L336" s="20"/>
      <c r="M336" s="84">
        <f t="shared" si="585"/>
        <v>1</v>
      </c>
      <c r="N336" s="85">
        <f t="shared" si="539"/>
        <v>8134.5</v>
      </c>
      <c r="O336" s="20"/>
      <c r="P336" s="20">
        <v>1</v>
      </c>
      <c r="Q336" s="20"/>
      <c r="R336" s="84">
        <f t="shared" si="586"/>
        <v>1</v>
      </c>
      <c r="S336" s="85">
        <f t="shared" si="541"/>
        <v>8134.5</v>
      </c>
      <c r="T336" s="20"/>
      <c r="U336" s="20"/>
      <c r="V336" s="20"/>
      <c r="W336" s="84">
        <f t="shared" si="587"/>
        <v>0</v>
      </c>
      <c r="X336" s="85">
        <f t="shared" si="543"/>
        <v>0</v>
      </c>
      <c r="Y336" s="458">
        <f t="shared" si="544"/>
        <v>4</v>
      </c>
      <c r="Z336" s="293">
        <v>8134.5</v>
      </c>
      <c r="AA336" s="218">
        <f t="shared" si="545"/>
        <v>32538</v>
      </c>
      <c r="AB336" s="246" t="s">
        <v>235</v>
      </c>
    </row>
    <row r="337" spans="1:29" ht="30" customHeight="1" outlineLevel="1" x14ac:dyDescent="0.2">
      <c r="A337" s="238">
        <f t="shared" si="535"/>
        <v>298</v>
      </c>
      <c r="B337" s="385" t="s">
        <v>488</v>
      </c>
      <c r="C337" s="96" t="s">
        <v>903</v>
      </c>
      <c r="D337" s="170" t="s">
        <v>41</v>
      </c>
      <c r="E337" s="20"/>
      <c r="F337" s="20">
        <v>1</v>
      </c>
      <c r="G337" s="20"/>
      <c r="H337" s="84">
        <f t="shared" si="584"/>
        <v>1</v>
      </c>
      <c r="I337" s="85">
        <f t="shared" si="537"/>
        <v>8000</v>
      </c>
      <c r="J337" s="20"/>
      <c r="K337" s="20"/>
      <c r="L337" s="20"/>
      <c r="M337" s="84">
        <f t="shared" si="585"/>
        <v>0</v>
      </c>
      <c r="N337" s="85">
        <f t="shared" si="539"/>
        <v>0</v>
      </c>
      <c r="O337" s="20"/>
      <c r="P337" s="20"/>
      <c r="Q337" s="20"/>
      <c r="R337" s="84">
        <f t="shared" si="586"/>
        <v>0</v>
      </c>
      <c r="S337" s="85">
        <f t="shared" si="541"/>
        <v>0</v>
      </c>
      <c r="T337" s="20"/>
      <c r="U337" s="20"/>
      <c r="V337" s="20"/>
      <c r="W337" s="84">
        <f t="shared" si="587"/>
        <v>0</v>
      </c>
      <c r="X337" s="85">
        <f t="shared" si="543"/>
        <v>0</v>
      </c>
      <c r="Y337" s="458">
        <f t="shared" si="544"/>
        <v>1</v>
      </c>
      <c r="Z337" s="293">
        <v>8000</v>
      </c>
      <c r="AA337" s="218">
        <f t="shared" si="545"/>
        <v>8000</v>
      </c>
      <c r="AB337" s="246" t="s">
        <v>235</v>
      </c>
    </row>
    <row r="338" spans="1:29" ht="30" customHeight="1" outlineLevel="1" thickBot="1" x14ac:dyDescent="0.25">
      <c r="A338" s="244">
        <f t="shared" si="535"/>
        <v>299</v>
      </c>
      <c r="B338" s="385" t="s">
        <v>489</v>
      </c>
      <c r="C338" s="268" t="s">
        <v>610</v>
      </c>
      <c r="D338" s="269" t="s">
        <v>41</v>
      </c>
      <c r="E338" s="270"/>
      <c r="F338" s="270">
        <v>16</v>
      </c>
      <c r="G338" s="270"/>
      <c r="H338" s="271">
        <f t="shared" si="584"/>
        <v>16</v>
      </c>
      <c r="I338" s="272">
        <f t="shared" si="537"/>
        <v>24640</v>
      </c>
      <c r="J338" s="270"/>
      <c r="K338" s="270">
        <v>15</v>
      </c>
      <c r="L338" s="270"/>
      <c r="M338" s="271">
        <f t="shared" si="585"/>
        <v>15</v>
      </c>
      <c r="N338" s="272">
        <f t="shared" si="539"/>
        <v>23100</v>
      </c>
      <c r="O338" s="270"/>
      <c r="P338" s="270">
        <v>15</v>
      </c>
      <c r="Q338" s="270"/>
      <c r="R338" s="271">
        <f t="shared" si="586"/>
        <v>15</v>
      </c>
      <c r="S338" s="272">
        <f t="shared" si="541"/>
        <v>23100</v>
      </c>
      <c r="T338" s="270"/>
      <c r="U338" s="270"/>
      <c r="V338" s="270"/>
      <c r="W338" s="271">
        <f t="shared" si="587"/>
        <v>0</v>
      </c>
      <c r="X338" s="272">
        <f t="shared" si="543"/>
        <v>0</v>
      </c>
      <c r="Y338" s="480">
        <f t="shared" si="544"/>
        <v>46</v>
      </c>
      <c r="Z338" s="303">
        <v>1540</v>
      </c>
      <c r="AA338" s="273">
        <f t="shared" si="545"/>
        <v>70840</v>
      </c>
      <c r="AB338" s="247" t="s">
        <v>235</v>
      </c>
      <c r="AC338" s="122">
        <f>SUM(AA288:AA338)</f>
        <v>1641938.4</v>
      </c>
    </row>
    <row r="339" spans="1:29" s="16" customFormat="1" ht="27.75" customHeight="1" thickBot="1" x14ac:dyDescent="0.25">
      <c r="A339" s="448" t="s">
        <v>713</v>
      </c>
      <c r="B339" s="139"/>
      <c r="C339" s="140"/>
      <c r="D339" s="37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481"/>
      <c r="Z339" s="169"/>
      <c r="AA339" s="169"/>
      <c r="AB339" s="278"/>
    </row>
    <row r="340" spans="1:29" s="277" customFormat="1" ht="27.75" customHeight="1" x14ac:dyDescent="0.2">
      <c r="A340" s="238">
        <f>A338+1</f>
        <v>300</v>
      </c>
      <c r="B340" s="385" t="s">
        <v>490</v>
      </c>
      <c r="C340" s="113" t="s">
        <v>1072</v>
      </c>
      <c r="D340" s="152" t="s">
        <v>43</v>
      </c>
      <c r="E340" s="20"/>
      <c r="F340" s="20">
        <v>10</v>
      </c>
      <c r="G340" s="20"/>
      <c r="H340" s="84">
        <f>SUM(E340:G340)</f>
        <v>10</v>
      </c>
      <c r="I340" s="85">
        <f>H340*$Z340</f>
        <v>22000</v>
      </c>
      <c r="J340" s="20"/>
      <c r="K340" s="20"/>
      <c r="L340" s="20"/>
      <c r="M340" s="84">
        <f>SUM(J340:L340)</f>
        <v>0</v>
      </c>
      <c r="N340" s="85">
        <f>M340*$Z340</f>
        <v>0</v>
      </c>
      <c r="O340" s="20"/>
      <c r="P340" s="20"/>
      <c r="Q340" s="20"/>
      <c r="R340" s="84">
        <f>SUM(O340:Q340)</f>
        <v>0</v>
      </c>
      <c r="S340" s="85">
        <f>R340*$Z340</f>
        <v>0</v>
      </c>
      <c r="T340" s="20"/>
      <c r="U340" s="20"/>
      <c r="V340" s="20"/>
      <c r="W340" s="84">
        <f>SUM(T340:V340)</f>
        <v>0</v>
      </c>
      <c r="X340" s="85">
        <f>W340*$Z340</f>
        <v>0</v>
      </c>
      <c r="Y340" s="458">
        <f>H340+M340+R340+W340</f>
        <v>10</v>
      </c>
      <c r="Z340" s="286">
        <v>2200</v>
      </c>
      <c r="AA340" s="218">
        <f>Y340*Z340</f>
        <v>22000</v>
      </c>
      <c r="AB340" s="264" t="s">
        <v>1052</v>
      </c>
    </row>
    <row r="341" spans="1:29" s="277" customFormat="1" ht="27.75" customHeight="1" x14ac:dyDescent="0.2">
      <c r="A341" s="238">
        <f>A340+1</f>
        <v>301</v>
      </c>
      <c r="B341" s="385" t="s">
        <v>491</v>
      </c>
      <c r="C341" s="110" t="s">
        <v>1057</v>
      </c>
      <c r="D341" s="175" t="s">
        <v>43</v>
      </c>
      <c r="E341" s="111"/>
      <c r="F341" s="93">
        <v>4</v>
      </c>
      <c r="G341" s="93"/>
      <c r="H341" s="106">
        <f t="shared" ref="H341" si="608">SUM(E341:G341)</f>
        <v>4</v>
      </c>
      <c r="I341" s="107">
        <f>H341*$Z341</f>
        <v>48000</v>
      </c>
      <c r="J341" s="93"/>
      <c r="K341" s="93"/>
      <c r="L341" s="93"/>
      <c r="M341" s="106">
        <f t="shared" ref="M341" si="609">SUM(J341:L341)</f>
        <v>0</v>
      </c>
      <c r="N341" s="107">
        <f>M341*$Z341</f>
        <v>0</v>
      </c>
      <c r="O341" s="93"/>
      <c r="P341" s="93"/>
      <c r="Q341" s="93"/>
      <c r="R341" s="106">
        <f t="shared" ref="R341" si="610">SUM(O341:Q341)</f>
        <v>0</v>
      </c>
      <c r="S341" s="107">
        <f>R341*$Z341</f>
        <v>0</v>
      </c>
      <c r="T341" s="93"/>
      <c r="U341" s="93"/>
      <c r="V341" s="93"/>
      <c r="W341" s="106">
        <f t="shared" ref="W341" si="611">SUM(T341:V341)</f>
        <v>0</v>
      </c>
      <c r="X341" s="107">
        <f>W341*$Z341</f>
        <v>0</v>
      </c>
      <c r="Y341" s="477">
        <f t="shared" ref="Y341" si="612">H341+M341+R341+W341</f>
        <v>4</v>
      </c>
      <c r="Z341" s="300">
        <v>12000</v>
      </c>
      <c r="AA341" s="227">
        <f t="shared" ref="AA341" si="613">Y341*Z341</f>
        <v>48000</v>
      </c>
      <c r="AB341" s="246" t="s">
        <v>233</v>
      </c>
    </row>
    <row r="342" spans="1:29" s="277" customFormat="1" ht="27.75" customHeight="1" x14ac:dyDescent="0.2">
      <c r="A342" s="238">
        <f>A341+1</f>
        <v>302</v>
      </c>
      <c r="B342" s="393" t="s">
        <v>148</v>
      </c>
      <c r="C342" s="113" t="s">
        <v>1093</v>
      </c>
      <c r="D342" s="152" t="s">
        <v>43</v>
      </c>
      <c r="E342" s="20"/>
      <c r="F342" s="20">
        <v>1</v>
      </c>
      <c r="G342" s="20"/>
      <c r="H342" s="84">
        <f>SUM(E342:G342)</f>
        <v>1</v>
      </c>
      <c r="I342" s="85">
        <f>H342*$Z342</f>
        <v>7800</v>
      </c>
      <c r="J342" s="20"/>
      <c r="K342" s="20"/>
      <c r="L342" s="20"/>
      <c r="M342" s="84">
        <f>SUM(J342:L342)</f>
        <v>0</v>
      </c>
      <c r="N342" s="85">
        <f>M342*$Z342</f>
        <v>0</v>
      </c>
      <c r="O342" s="20"/>
      <c r="P342" s="20"/>
      <c r="Q342" s="20"/>
      <c r="R342" s="84">
        <f>SUM(O342:Q342)</f>
        <v>0</v>
      </c>
      <c r="S342" s="85">
        <f>R342*$Z342</f>
        <v>0</v>
      </c>
      <c r="T342" s="20"/>
      <c r="U342" s="20"/>
      <c r="V342" s="20"/>
      <c r="W342" s="84">
        <f>SUM(T342:V342)</f>
        <v>0</v>
      </c>
      <c r="X342" s="85">
        <f>W342*$Z342</f>
        <v>0</v>
      </c>
      <c r="Y342" s="458">
        <f>H342+M342+R342+W342</f>
        <v>1</v>
      </c>
      <c r="Z342" s="286">
        <v>7800</v>
      </c>
      <c r="AA342" s="218">
        <f>Y342*Z342</f>
        <v>7800</v>
      </c>
      <c r="AB342" s="246" t="s">
        <v>233</v>
      </c>
    </row>
    <row r="343" spans="1:29" s="277" customFormat="1" ht="27.75" customHeight="1" thickBot="1" x14ac:dyDescent="0.25">
      <c r="A343" s="238">
        <f t="shared" ref="A343" si="614">A342+1</f>
        <v>303</v>
      </c>
      <c r="B343" s="265" t="s">
        <v>492</v>
      </c>
      <c r="C343" s="113" t="s">
        <v>1094</v>
      </c>
      <c r="D343" s="152" t="s">
        <v>43</v>
      </c>
      <c r="E343" s="20"/>
      <c r="F343" s="20">
        <v>1</v>
      </c>
      <c r="G343" s="20"/>
      <c r="H343" s="84">
        <f>SUM(E343:G343)</f>
        <v>1</v>
      </c>
      <c r="I343" s="85">
        <f>H343*$Z343</f>
        <v>19800</v>
      </c>
      <c r="J343" s="20"/>
      <c r="K343" s="20"/>
      <c r="L343" s="20"/>
      <c r="M343" s="84">
        <f>SUM(J343:L343)</f>
        <v>0</v>
      </c>
      <c r="N343" s="85">
        <f>M343*$Z343</f>
        <v>0</v>
      </c>
      <c r="O343" s="20"/>
      <c r="P343" s="20"/>
      <c r="Q343" s="20"/>
      <c r="R343" s="84">
        <f>SUM(O343:Q343)</f>
        <v>0</v>
      </c>
      <c r="S343" s="85">
        <f>R343*$Z343</f>
        <v>0</v>
      </c>
      <c r="T343" s="20"/>
      <c r="U343" s="20"/>
      <c r="V343" s="20"/>
      <c r="W343" s="84">
        <f>SUM(T343:V343)</f>
        <v>0</v>
      </c>
      <c r="X343" s="85">
        <f>W343*$Z343</f>
        <v>0</v>
      </c>
      <c r="Y343" s="458">
        <f>H343+M343+R343+W343</f>
        <v>1</v>
      </c>
      <c r="Z343" s="286">
        <v>19800</v>
      </c>
      <c r="AA343" s="218">
        <f>Y343*Z343</f>
        <v>19800</v>
      </c>
      <c r="AB343" s="246" t="s">
        <v>233</v>
      </c>
      <c r="AC343" s="409">
        <f>SUM(AA341:AA343)</f>
        <v>75600</v>
      </c>
    </row>
    <row r="344" spans="1:29" s="16" customFormat="1" ht="27.75" customHeight="1" thickBot="1" x14ac:dyDescent="0.25">
      <c r="A344" s="139" t="s">
        <v>280</v>
      </c>
      <c r="B344" s="140"/>
      <c r="C344" s="140"/>
      <c r="D344" s="37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481"/>
      <c r="Z344" s="169"/>
      <c r="AA344" s="169"/>
      <c r="AB344" s="278"/>
    </row>
    <row r="345" spans="1:29" s="275" customFormat="1" ht="30" customHeight="1" outlineLevel="1" x14ac:dyDescent="0.2">
      <c r="A345" s="238">
        <f>A343+1</f>
        <v>304</v>
      </c>
      <c r="B345" s="265" t="s">
        <v>493</v>
      </c>
      <c r="C345" s="110" t="s">
        <v>1023</v>
      </c>
      <c r="D345" s="175" t="s">
        <v>43</v>
      </c>
      <c r="E345" s="111"/>
      <c r="F345" s="93"/>
      <c r="G345" s="93">
        <v>1</v>
      </c>
      <c r="H345" s="106">
        <f t="shared" ref="H345" si="615">SUM(E345:G345)</f>
        <v>1</v>
      </c>
      <c r="I345" s="107">
        <f t="shared" ref="I345" si="616">H345*$Z345</f>
        <v>7150</v>
      </c>
      <c r="J345" s="93"/>
      <c r="K345" s="93"/>
      <c r="L345" s="93"/>
      <c r="M345" s="106">
        <f t="shared" ref="M345" si="617">SUM(J345:L345)</f>
        <v>0</v>
      </c>
      <c r="N345" s="107">
        <f t="shared" ref="N345" si="618">M345*$Z345</f>
        <v>0</v>
      </c>
      <c r="O345" s="93"/>
      <c r="P345" s="93"/>
      <c r="Q345" s="93"/>
      <c r="R345" s="106">
        <f t="shared" ref="R345" si="619">SUM(O345:Q345)</f>
        <v>0</v>
      </c>
      <c r="S345" s="107">
        <f t="shared" ref="S345" si="620">R345*$Z345</f>
        <v>0</v>
      </c>
      <c r="T345" s="93"/>
      <c r="U345" s="93"/>
      <c r="V345" s="93"/>
      <c r="W345" s="106">
        <f t="shared" ref="W345" si="621">SUM(T345:V345)</f>
        <v>0</v>
      </c>
      <c r="X345" s="107">
        <f t="shared" ref="X345" si="622">W345*$Z345</f>
        <v>0</v>
      </c>
      <c r="Y345" s="477">
        <f t="shared" ref="Y345" si="623">H345+M345+R345+W345</f>
        <v>1</v>
      </c>
      <c r="Z345" s="300">
        <v>7150</v>
      </c>
      <c r="AA345" s="227">
        <f t="shared" ref="AA345" si="624">Y345*Z345</f>
        <v>7150</v>
      </c>
      <c r="AB345" s="264" t="s">
        <v>235</v>
      </c>
    </row>
    <row r="346" spans="1:29" s="275" customFormat="1" ht="30" customHeight="1" outlineLevel="1" x14ac:dyDescent="0.2">
      <c r="A346" s="238">
        <f>A345+1</f>
        <v>305</v>
      </c>
      <c r="B346" s="265" t="s">
        <v>494</v>
      </c>
      <c r="C346" s="102" t="s">
        <v>1026</v>
      </c>
      <c r="D346" s="175" t="s">
        <v>43</v>
      </c>
      <c r="E346" s="20"/>
      <c r="F346" s="20"/>
      <c r="G346" s="20">
        <v>4</v>
      </c>
      <c r="H346" s="84">
        <f>SUM(E346:G346)</f>
        <v>4</v>
      </c>
      <c r="I346" s="85">
        <f t="shared" ref="I346:I375" si="625">H346*$Z346</f>
        <v>6098.4</v>
      </c>
      <c r="J346" s="20"/>
      <c r="K346" s="20"/>
      <c r="L346" s="20"/>
      <c r="M346" s="84">
        <f>SUM(J346:L346)</f>
        <v>0</v>
      </c>
      <c r="N346" s="85">
        <f t="shared" ref="N346:N375" si="626">M346*$Z346</f>
        <v>0</v>
      </c>
      <c r="O346" s="20"/>
      <c r="P346" s="20"/>
      <c r="Q346" s="20"/>
      <c r="R346" s="84">
        <f>SUM(O346:Q346)</f>
        <v>0</v>
      </c>
      <c r="S346" s="85">
        <f t="shared" ref="S346:S375" si="627">R346*$Z346</f>
        <v>0</v>
      </c>
      <c r="T346" s="20"/>
      <c r="U346" s="20"/>
      <c r="V346" s="20"/>
      <c r="W346" s="84">
        <f>SUM(T346:V346)</f>
        <v>0</v>
      </c>
      <c r="X346" s="85">
        <f t="shared" ref="X346:X375" si="628">W346*$Z346</f>
        <v>0</v>
      </c>
      <c r="Y346" s="458">
        <f>H346+M346+R346+W346</f>
        <v>4</v>
      </c>
      <c r="Z346" s="293">
        <v>1524.6</v>
      </c>
      <c r="AA346" s="218">
        <f>Y346*Z346</f>
        <v>6098.4</v>
      </c>
      <c r="AB346" s="264" t="s">
        <v>235</v>
      </c>
    </row>
    <row r="347" spans="1:29" s="275" customFormat="1" ht="30" customHeight="1" outlineLevel="1" x14ac:dyDescent="0.2">
      <c r="A347" s="238">
        <f t="shared" ref="A347:A380" si="629">A346+1</f>
        <v>306</v>
      </c>
      <c r="B347" s="394" t="s">
        <v>495</v>
      </c>
      <c r="C347" s="102" t="s">
        <v>1028</v>
      </c>
      <c r="D347" s="170" t="s">
        <v>41</v>
      </c>
      <c r="E347" s="20"/>
      <c r="F347" s="20"/>
      <c r="G347" s="20"/>
      <c r="H347" s="84">
        <f>SUM(E347:G347)</f>
        <v>0</v>
      </c>
      <c r="I347" s="85">
        <f t="shared" si="625"/>
        <v>0</v>
      </c>
      <c r="J347" s="20">
        <v>8</v>
      </c>
      <c r="K347" s="20"/>
      <c r="L347" s="20"/>
      <c r="M347" s="84">
        <f>SUM(J347:L347)</f>
        <v>8</v>
      </c>
      <c r="N347" s="85">
        <f t="shared" si="626"/>
        <v>7920</v>
      </c>
      <c r="O347" s="20"/>
      <c r="P347" s="20"/>
      <c r="Q347" s="20"/>
      <c r="R347" s="84">
        <f>SUM(O347:Q347)</f>
        <v>0</v>
      </c>
      <c r="S347" s="85">
        <f t="shared" si="627"/>
        <v>0</v>
      </c>
      <c r="T347" s="20"/>
      <c r="U347" s="20"/>
      <c r="V347" s="20"/>
      <c r="W347" s="84">
        <f>SUM(T347:V347)</f>
        <v>0</v>
      </c>
      <c r="X347" s="85">
        <f t="shared" si="628"/>
        <v>0</v>
      </c>
      <c r="Y347" s="458">
        <f>H347+M347+R347+W347</f>
        <v>8</v>
      </c>
      <c r="Z347" s="293">
        <v>990</v>
      </c>
      <c r="AA347" s="218">
        <f>Y347*Z347</f>
        <v>7920</v>
      </c>
      <c r="AB347" s="264" t="s">
        <v>235</v>
      </c>
    </row>
    <row r="348" spans="1:29" s="275" customFormat="1" ht="30" customHeight="1" outlineLevel="1" x14ac:dyDescent="0.2">
      <c r="A348" s="238">
        <f t="shared" si="629"/>
        <v>307</v>
      </c>
      <c r="B348" s="394" t="s">
        <v>496</v>
      </c>
      <c r="C348" s="148" t="s">
        <v>1035</v>
      </c>
      <c r="D348" s="42" t="s">
        <v>68</v>
      </c>
      <c r="E348" s="20"/>
      <c r="F348" s="20">
        <v>1</v>
      </c>
      <c r="G348" s="20"/>
      <c r="H348" s="84">
        <f t="shared" ref="H348:H349" si="630">SUM(E348:G348)</f>
        <v>1</v>
      </c>
      <c r="I348" s="85">
        <f t="shared" si="625"/>
        <v>1650</v>
      </c>
      <c r="J348" s="20"/>
      <c r="K348" s="20"/>
      <c r="L348" s="20"/>
      <c r="M348" s="84">
        <f t="shared" ref="M348:M349" si="631">SUM(J348:L348)</f>
        <v>0</v>
      </c>
      <c r="N348" s="85">
        <f t="shared" si="626"/>
        <v>0</v>
      </c>
      <c r="O348" s="20"/>
      <c r="P348" s="20"/>
      <c r="Q348" s="20"/>
      <c r="R348" s="84">
        <f t="shared" ref="R348:R349" si="632">SUM(O348:Q348)</f>
        <v>0</v>
      </c>
      <c r="S348" s="85">
        <f t="shared" si="627"/>
        <v>0</v>
      </c>
      <c r="T348" s="20"/>
      <c r="U348" s="20"/>
      <c r="V348" s="20"/>
      <c r="W348" s="84">
        <f t="shared" ref="W348:W349" si="633">SUM(T348:V348)</f>
        <v>0</v>
      </c>
      <c r="X348" s="85">
        <f t="shared" si="628"/>
        <v>0</v>
      </c>
      <c r="Y348" s="458">
        <f t="shared" ref="Y348:Y349" si="634">H348+M348+R348+W348</f>
        <v>1</v>
      </c>
      <c r="Z348" s="293">
        <v>1650</v>
      </c>
      <c r="AA348" s="218">
        <f t="shared" ref="AA348:AA349" si="635">Y348*Z348</f>
        <v>1650</v>
      </c>
      <c r="AB348" s="264" t="s">
        <v>235</v>
      </c>
      <c r="AC348" s="442" t="s">
        <v>1213</v>
      </c>
    </row>
    <row r="349" spans="1:29" s="275" customFormat="1" ht="30" customHeight="1" outlineLevel="1" x14ac:dyDescent="0.2">
      <c r="A349" s="267">
        <f t="shared" si="629"/>
        <v>308</v>
      </c>
      <c r="B349" s="542" t="s">
        <v>497</v>
      </c>
      <c r="C349" s="148" t="s">
        <v>1036</v>
      </c>
      <c r="D349" s="42" t="s">
        <v>41</v>
      </c>
      <c r="E349" s="20"/>
      <c r="F349" s="20"/>
      <c r="G349" s="20">
        <v>2</v>
      </c>
      <c r="H349" s="84">
        <f t="shared" si="630"/>
        <v>2</v>
      </c>
      <c r="I349" s="85">
        <f t="shared" si="625"/>
        <v>14300</v>
      </c>
      <c r="J349" s="20"/>
      <c r="K349" s="20"/>
      <c r="L349" s="20"/>
      <c r="M349" s="84">
        <f t="shared" si="631"/>
        <v>0</v>
      </c>
      <c r="N349" s="85">
        <f t="shared" si="626"/>
        <v>0</v>
      </c>
      <c r="O349" s="20"/>
      <c r="P349" s="20"/>
      <c r="Q349" s="20"/>
      <c r="R349" s="84">
        <f t="shared" si="632"/>
        <v>0</v>
      </c>
      <c r="S349" s="85">
        <f t="shared" si="627"/>
        <v>0</v>
      </c>
      <c r="T349" s="20"/>
      <c r="U349" s="20"/>
      <c r="V349" s="20"/>
      <c r="W349" s="84">
        <f t="shared" si="633"/>
        <v>0</v>
      </c>
      <c r="X349" s="85">
        <f t="shared" si="628"/>
        <v>0</v>
      </c>
      <c r="Y349" s="458">
        <f t="shared" si="634"/>
        <v>2</v>
      </c>
      <c r="Z349" s="293">
        <v>7150</v>
      </c>
      <c r="AA349" s="218">
        <f t="shared" si="635"/>
        <v>14300</v>
      </c>
      <c r="AB349" s="246" t="s">
        <v>235</v>
      </c>
    </row>
    <row r="350" spans="1:29" s="275" customFormat="1" ht="30" customHeight="1" outlineLevel="1" x14ac:dyDescent="0.2">
      <c r="A350" s="238">
        <f t="shared" si="629"/>
        <v>309</v>
      </c>
      <c r="B350" s="394" t="s">
        <v>498</v>
      </c>
      <c r="C350" s="148" t="s">
        <v>1037</v>
      </c>
      <c r="D350" s="42" t="s">
        <v>68</v>
      </c>
      <c r="E350" s="20"/>
      <c r="F350" s="20"/>
      <c r="G350" s="20">
        <v>5</v>
      </c>
      <c r="H350" s="84">
        <f>SUM(E350:G350)</f>
        <v>5</v>
      </c>
      <c r="I350" s="85">
        <f t="shared" si="625"/>
        <v>13750</v>
      </c>
      <c r="J350" s="20"/>
      <c r="K350" s="20"/>
      <c r="L350" s="20"/>
      <c r="M350" s="84">
        <f t="shared" ref="M350:M352" si="636">SUM(J350:L350)</f>
        <v>0</v>
      </c>
      <c r="N350" s="85">
        <f t="shared" si="626"/>
        <v>0</v>
      </c>
      <c r="O350" s="20"/>
      <c r="P350" s="20"/>
      <c r="Q350" s="20"/>
      <c r="R350" s="84">
        <f t="shared" ref="R350:R352" si="637">SUM(O350:Q350)</f>
        <v>0</v>
      </c>
      <c r="S350" s="85">
        <f t="shared" si="627"/>
        <v>0</v>
      </c>
      <c r="T350" s="20"/>
      <c r="U350" s="20"/>
      <c r="V350" s="20"/>
      <c r="W350" s="84">
        <f t="shared" ref="W350:W352" si="638">SUM(T350:V350)</f>
        <v>0</v>
      </c>
      <c r="X350" s="85">
        <f t="shared" si="628"/>
        <v>0</v>
      </c>
      <c r="Y350" s="458">
        <f t="shared" ref="Y350:Y352" si="639">H350+M350+R350+W350</f>
        <v>5</v>
      </c>
      <c r="Z350" s="293">
        <v>2750</v>
      </c>
      <c r="AA350" s="218">
        <f t="shared" ref="AA350:AA352" si="640">Y350*Z350</f>
        <v>13750</v>
      </c>
      <c r="AB350" s="264" t="s">
        <v>235</v>
      </c>
    </row>
    <row r="351" spans="1:29" s="275" customFormat="1" ht="30" customHeight="1" outlineLevel="1" x14ac:dyDescent="0.2">
      <c r="A351" s="238">
        <f t="shared" si="629"/>
        <v>310</v>
      </c>
      <c r="B351" s="394" t="s">
        <v>499</v>
      </c>
      <c r="C351" s="148" t="s">
        <v>1038</v>
      </c>
      <c r="D351" s="42" t="s">
        <v>41</v>
      </c>
      <c r="E351" s="20"/>
      <c r="F351" s="20"/>
      <c r="G351" s="20">
        <v>3</v>
      </c>
      <c r="H351" s="84">
        <f>SUM(E351:G351)</f>
        <v>3</v>
      </c>
      <c r="I351" s="85">
        <f t="shared" si="625"/>
        <v>1125</v>
      </c>
      <c r="J351" s="20"/>
      <c r="K351" s="20"/>
      <c r="L351" s="20"/>
      <c r="M351" s="84">
        <f t="shared" si="636"/>
        <v>0</v>
      </c>
      <c r="N351" s="85">
        <f t="shared" si="626"/>
        <v>0</v>
      </c>
      <c r="O351" s="20"/>
      <c r="P351" s="20"/>
      <c r="Q351" s="20"/>
      <c r="R351" s="84">
        <f t="shared" si="637"/>
        <v>0</v>
      </c>
      <c r="S351" s="85">
        <f t="shared" si="627"/>
        <v>0</v>
      </c>
      <c r="T351" s="20"/>
      <c r="U351" s="20"/>
      <c r="V351" s="20"/>
      <c r="W351" s="84">
        <f t="shared" si="638"/>
        <v>0</v>
      </c>
      <c r="X351" s="85">
        <f t="shared" si="628"/>
        <v>0</v>
      </c>
      <c r="Y351" s="458">
        <f t="shared" si="639"/>
        <v>3</v>
      </c>
      <c r="Z351" s="293">
        <v>375</v>
      </c>
      <c r="AA351" s="218">
        <f t="shared" si="640"/>
        <v>1125</v>
      </c>
      <c r="AB351" s="264" t="s">
        <v>235</v>
      </c>
    </row>
    <row r="352" spans="1:29" ht="29.25" customHeight="1" outlineLevel="1" x14ac:dyDescent="0.2">
      <c r="A352" s="238">
        <f t="shared" si="629"/>
        <v>311</v>
      </c>
      <c r="B352" s="394" t="s">
        <v>149</v>
      </c>
      <c r="C352" s="148" t="s">
        <v>1039</v>
      </c>
      <c r="D352" s="42" t="s">
        <v>41</v>
      </c>
      <c r="E352" s="20"/>
      <c r="F352" s="20"/>
      <c r="G352" s="20">
        <v>1</v>
      </c>
      <c r="H352" s="84">
        <f>SUM(E352:G352)</f>
        <v>1</v>
      </c>
      <c r="I352" s="85">
        <f t="shared" si="625"/>
        <v>4500</v>
      </c>
      <c r="J352" s="20"/>
      <c r="K352" s="20"/>
      <c r="L352" s="20"/>
      <c r="M352" s="84">
        <f t="shared" si="636"/>
        <v>0</v>
      </c>
      <c r="N352" s="85">
        <f t="shared" si="626"/>
        <v>0</v>
      </c>
      <c r="O352" s="20"/>
      <c r="P352" s="20"/>
      <c r="Q352" s="20"/>
      <c r="R352" s="84">
        <f t="shared" si="637"/>
        <v>0</v>
      </c>
      <c r="S352" s="85">
        <f t="shared" si="627"/>
        <v>0</v>
      </c>
      <c r="T352" s="20"/>
      <c r="U352" s="20"/>
      <c r="V352" s="20"/>
      <c r="W352" s="84">
        <f t="shared" si="638"/>
        <v>0</v>
      </c>
      <c r="X352" s="85">
        <f t="shared" si="628"/>
        <v>0</v>
      </c>
      <c r="Y352" s="458">
        <f t="shared" si="639"/>
        <v>1</v>
      </c>
      <c r="Z352" s="293">
        <v>4500</v>
      </c>
      <c r="AA352" s="218">
        <f t="shared" si="640"/>
        <v>4500</v>
      </c>
      <c r="AB352" s="264" t="s">
        <v>235</v>
      </c>
      <c r="AC352" s="275"/>
    </row>
    <row r="353" spans="1:28" s="275" customFormat="1" ht="30" customHeight="1" outlineLevel="1" x14ac:dyDescent="0.2">
      <c r="A353" s="238">
        <f>A352+1</f>
        <v>312</v>
      </c>
      <c r="B353" s="394" t="s">
        <v>150</v>
      </c>
      <c r="C353" s="148" t="s">
        <v>1040</v>
      </c>
      <c r="D353" s="42" t="s">
        <v>68</v>
      </c>
      <c r="E353" s="20"/>
      <c r="F353" s="20"/>
      <c r="G353" s="20"/>
      <c r="H353" s="84">
        <f>SUM(E353:G353)</f>
        <v>0</v>
      </c>
      <c r="I353" s="85">
        <f t="shared" si="625"/>
        <v>0</v>
      </c>
      <c r="J353" s="20">
        <v>3</v>
      </c>
      <c r="K353" s="20"/>
      <c r="L353" s="20"/>
      <c r="M353" s="84">
        <f>SUM(J353:L353)</f>
        <v>3</v>
      </c>
      <c r="N353" s="85">
        <f t="shared" si="626"/>
        <v>1155</v>
      </c>
      <c r="O353" s="20"/>
      <c r="P353" s="20">
        <v>3</v>
      </c>
      <c r="Q353" s="20"/>
      <c r="R353" s="84">
        <f>SUM(O353:Q353)</f>
        <v>3</v>
      </c>
      <c r="S353" s="85">
        <f t="shared" si="627"/>
        <v>1155</v>
      </c>
      <c r="T353" s="20"/>
      <c r="U353" s="20"/>
      <c r="V353" s="20"/>
      <c r="W353" s="84">
        <f>SUM(T353:V353)</f>
        <v>0</v>
      </c>
      <c r="X353" s="85">
        <f t="shared" si="628"/>
        <v>0</v>
      </c>
      <c r="Y353" s="458">
        <f>H353+M353+R353+W353</f>
        <v>6</v>
      </c>
      <c r="Z353" s="293">
        <v>385</v>
      </c>
      <c r="AA353" s="218">
        <f>Y353*Z353</f>
        <v>2310</v>
      </c>
      <c r="AB353" s="264" t="s">
        <v>235</v>
      </c>
    </row>
    <row r="354" spans="1:28" s="275" customFormat="1" ht="30" customHeight="1" outlineLevel="1" x14ac:dyDescent="0.2">
      <c r="A354" s="238">
        <f t="shared" si="629"/>
        <v>313</v>
      </c>
      <c r="B354" s="394" t="s">
        <v>151</v>
      </c>
      <c r="C354" s="102" t="s">
        <v>1042</v>
      </c>
      <c r="D354" s="170" t="s">
        <v>41</v>
      </c>
      <c r="E354" s="20"/>
      <c r="F354" s="20"/>
      <c r="G354" s="20"/>
      <c r="H354" s="84">
        <f>SUM(E354:G354)</f>
        <v>0</v>
      </c>
      <c r="I354" s="85">
        <f t="shared" si="625"/>
        <v>0</v>
      </c>
      <c r="J354" s="20">
        <v>3</v>
      </c>
      <c r="K354" s="20"/>
      <c r="L354" s="20"/>
      <c r="M354" s="84">
        <f>SUM(J354:L354)</f>
        <v>3</v>
      </c>
      <c r="N354" s="85">
        <f t="shared" si="626"/>
        <v>3960</v>
      </c>
      <c r="O354" s="20"/>
      <c r="P354" s="20"/>
      <c r="Q354" s="20"/>
      <c r="R354" s="84">
        <f>SUM(O354:Q354)</f>
        <v>0</v>
      </c>
      <c r="S354" s="85">
        <f t="shared" si="627"/>
        <v>0</v>
      </c>
      <c r="T354" s="20"/>
      <c r="U354" s="20"/>
      <c r="V354" s="20"/>
      <c r="W354" s="84">
        <f>SUM(T354:V354)</f>
        <v>0</v>
      </c>
      <c r="X354" s="85">
        <f t="shared" si="628"/>
        <v>0</v>
      </c>
      <c r="Y354" s="458">
        <f>H354+M354+R354+W354</f>
        <v>3</v>
      </c>
      <c r="Z354" s="293">
        <v>1320</v>
      </c>
      <c r="AA354" s="218">
        <f>Y354*Z354</f>
        <v>3960</v>
      </c>
      <c r="AB354" s="264" t="s">
        <v>235</v>
      </c>
    </row>
    <row r="355" spans="1:28" s="275" customFormat="1" ht="30" customHeight="1" outlineLevel="1" x14ac:dyDescent="0.2">
      <c r="A355" s="238">
        <f t="shared" si="629"/>
        <v>314</v>
      </c>
      <c r="B355" s="395" t="s">
        <v>500</v>
      </c>
      <c r="C355" s="102" t="s">
        <v>1043</v>
      </c>
      <c r="D355" s="170" t="s">
        <v>41</v>
      </c>
      <c r="E355" s="20"/>
      <c r="F355" s="20"/>
      <c r="G355" s="20">
        <v>14</v>
      </c>
      <c r="H355" s="84">
        <f t="shared" ref="H355" si="641">SUM(E355:G355)</f>
        <v>14</v>
      </c>
      <c r="I355" s="85">
        <f t="shared" si="625"/>
        <v>12320</v>
      </c>
      <c r="J355" s="20"/>
      <c r="K355" s="20">
        <v>10</v>
      </c>
      <c r="L355" s="20"/>
      <c r="M355" s="84">
        <f t="shared" ref="M355" si="642">SUM(J355:L355)</f>
        <v>10</v>
      </c>
      <c r="N355" s="85">
        <f t="shared" si="626"/>
        <v>8800</v>
      </c>
      <c r="O355" s="20"/>
      <c r="P355" s="20">
        <v>10</v>
      </c>
      <c r="Q355" s="20"/>
      <c r="R355" s="84">
        <f t="shared" ref="R355" si="643">SUM(O355:Q355)</f>
        <v>10</v>
      </c>
      <c r="S355" s="85">
        <f t="shared" si="627"/>
        <v>8800</v>
      </c>
      <c r="T355" s="20"/>
      <c r="U355" s="20"/>
      <c r="V355" s="20"/>
      <c r="W355" s="84">
        <f t="shared" ref="W355" si="644">SUM(T355:V355)</f>
        <v>0</v>
      </c>
      <c r="X355" s="85">
        <f t="shared" si="628"/>
        <v>0</v>
      </c>
      <c r="Y355" s="458">
        <f t="shared" ref="Y355" si="645">H355+M355+R355+W355</f>
        <v>34</v>
      </c>
      <c r="Z355" s="293">
        <v>880</v>
      </c>
      <c r="AA355" s="218">
        <f t="shared" ref="AA355" si="646">Y355*Z355</f>
        <v>29920</v>
      </c>
      <c r="AB355" s="264" t="s">
        <v>235</v>
      </c>
    </row>
    <row r="356" spans="1:28" s="275" customFormat="1" ht="30" customHeight="1" outlineLevel="1" x14ac:dyDescent="0.2">
      <c r="A356" s="238">
        <f t="shared" si="629"/>
        <v>315</v>
      </c>
      <c r="B356" s="395" t="s">
        <v>501</v>
      </c>
      <c r="C356" s="279" t="s">
        <v>1046</v>
      </c>
      <c r="D356" s="170" t="s">
        <v>41</v>
      </c>
      <c r="E356" s="211"/>
      <c r="F356" s="212"/>
      <c r="G356" s="212">
        <v>5</v>
      </c>
      <c r="H356" s="193">
        <f t="shared" ref="H356:H363" si="647">SUM(E356:G356)</f>
        <v>5</v>
      </c>
      <c r="I356" s="213">
        <f t="shared" si="625"/>
        <v>1000</v>
      </c>
      <c r="J356" s="212"/>
      <c r="K356" s="212"/>
      <c r="L356" s="212">
        <v>5</v>
      </c>
      <c r="M356" s="193">
        <f t="shared" ref="M356:M363" si="648">SUM(J356:L356)</f>
        <v>5</v>
      </c>
      <c r="N356" s="213">
        <f t="shared" si="626"/>
        <v>1000</v>
      </c>
      <c r="O356" s="212"/>
      <c r="P356" s="212"/>
      <c r="Q356" s="212">
        <v>3</v>
      </c>
      <c r="R356" s="193">
        <f t="shared" ref="R356:R363" si="649">SUM(O356:Q356)</f>
        <v>3</v>
      </c>
      <c r="S356" s="213">
        <f t="shared" si="627"/>
        <v>600</v>
      </c>
      <c r="T356" s="212"/>
      <c r="U356" s="212"/>
      <c r="V356" s="212"/>
      <c r="W356" s="193">
        <f t="shared" ref="W356:W363" si="650">SUM(T356:V356)</f>
        <v>0</v>
      </c>
      <c r="X356" s="213">
        <f t="shared" si="628"/>
        <v>0</v>
      </c>
      <c r="Y356" s="469">
        <f t="shared" ref="Y356:Y364" si="651">H356+M356+R356+W356</f>
        <v>13</v>
      </c>
      <c r="Z356" s="302">
        <v>200</v>
      </c>
      <c r="AA356" s="223">
        <f t="shared" ref="AA356:AA364" si="652">Y356*Z356</f>
        <v>2600</v>
      </c>
      <c r="AB356" s="264" t="s">
        <v>235</v>
      </c>
    </row>
    <row r="357" spans="1:28" s="275" customFormat="1" ht="30" customHeight="1" outlineLevel="1" x14ac:dyDescent="0.2">
      <c r="A357" s="238">
        <f t="shared" si="629"/>
        <v>316</v>
      </c>
      <c r="B357" s="395" t="s">
        <v>502</v>
      </c>
      <c r="C357" s="279" t="s">
        <v>1122</v>
      </c>
      <c r="D357" s="170" t="s">
        <v>41</v>
      </c>
      <c r="E357" s="211"/>
      <c r="F357" s="212"/>
      <c r="G357" s="212">
        <v>18</v>
      </c>
      <c r="H357" s="193">
        <f t="shared" si="647"/>
        <v>18</v>
      </c>
      <c r="I357" s="213">
        <f t="shared" si="625"/>
        <v>9900</v>
      </c>
      <c r="J357" s="212"/>
      <c r="K357" s="212"/>
      <c r="L357" s="212">
        <v>18</v>
      </c>
      <c r="M357" s="193">
        <f t="shared" si="648"/>
        <v>18</v>
      </c>
      <c r="N357" s="213">
        <f t="shared" si="626"/>
        <v>9900</v>
      </c>
      <c r="O357" s="212"/>
      <c r="P357" s="212"/>
      <c r="Q357" s="212">
        <v>17</v>
      </c>
      <c r="R357" s="193">
        <f t="shared" si="649"/>
        <v>17</v>
      </c>
      <c r="S357" s="213">
        <f t="shared" si="627"/>
        <v>9350</v>
      </c>
      <c r="T357" s="212"/>
      <c r="U357" s="212"/>
      <c r="V357" s="212"/>
      <c r="W357" s="193">
        <f t="shared" si="650"/>
        <v>0</v>
      </c>
      <c r="X357" s="213">
        <f t="shared" si="628"/>
        <v>0</v>
      </c>
      <c r="Y357" s="469">
        <f t="shared" si="651"/>
        <v>53</v>
      </c>
      <c r="Z357" s="302">
        <v>550</v>
      </c>
      <c r="AA357" s="223">
        <f t="shared" si="652"/>
        <v>29150</v>
      </c>
      <c r="AB357" s="264" t="s">
        <v>235</v>
      </c>
    </row>
    <row r="358" spans="1:28" s="275" customFormat="1" ht="30" customHeight="1" outlineLevel="1" x14ac:dyDescent="0.2">
      <c r="A358" s="238">
        <f t="shared" si="629"/>
        <v>317</v>
      </c>
      <c r="B358" s="395" t="s">
        <v>152</v>
      </c>
      <c r="C358" s="279" t="s">
        <v>1047</v>
      </c>
      <c r="D358" s="170" t="s">
        <v>41</v>
      </c>
      <c r="E358" s="211"/>
      <c r="F358" s="212"/>
      <c r="G358" s="212"/>
      <c r="H358" s="193">
        <f t="shared" si="647"/>
        <v>0</v>
      </c>
      <c r="I358" s="213">
        <f t="shared" si="625"/>
        <v>0</v>
      </c>
      <c r="J358" s="212">
        <v>2</v>
      </c>
      <c r="K358" s="212"/>
      <c r="L358" s="212"/>
      <c r="M358" s="193">
        <f t="shared" si="648"/>
        <v>2</v>
      </c>
      <c r="N358" s="213">
        <f t="shared" si="626"/>
        <v>667</v>
      </c>
      <c r="O358" s="212"/>
      <c r="P358" s="212"/>
      <c r="Q358" s="212"/>
      <c r="R358" s="193">
        <f t="shared" si="649"/>
        <v>0</v>
      </c>
      <c r="S358" s="213">
        <f t="shared" si="627"/>
        <v>0</v>
      </c>
      <c r="T358" s="212"/>
      <c r="U358" s="212"/>
      <c r="V358" s="212"/>
      <c r="W358" s="193">
        <f t="shared" si="650"/>
        <v>0</v>
      </c>
      <c r="X358" s="213">
        <f t="shared" si="628"/>
        <v>0</v>
      </c>
      <c r="Y358" s="469">
        <f t="shared" si="651"/>
        <v>2</v>
      </c>
      <c r="Z358" s="302">
        <v>333.5</v>
      </c>
      <c r="AA358" s="223">
        <f t="shared" si="652"/>
        <v>667</v>
      </c>
      <c r="AB358" s="264" t="s">
        <v>235</v>
      </c>
    </row>
    <row r="359" spans="1:28" s="275" customFormat="1" ht="30" customHeight="1" outlineLevel="1" x14ac:dyDescent="0.2">
      <c r="A359" s="238">
        <f t="shared" si="629"/>
        <v>318</v>
      </c>
      <c r="B359" s="395" t="s">
        <v>503</v>
      </c>
      <c r="C359" s="110" t="s">
        <v>1024</v>
      </c>
      <c r="D359" s="175" t="s">
        <v>43</v>
      </c>
      <c r="E359" s="111"/>
      <c r="F359" s="93">
        <v>2</v>
      </c>
      <c r="G359" s="93"/>
      <c r="H359" s="106">
        <f t="shared" si="647"/>
        <v>2</v>
      </c>
      <c r="I359" s="107">
        <f t="shared" si="625"/>
        <v>8250</v>
      </c>
      <c r="J359" s="93"/>
      <c r="K359" s="93"/>
      <c r="L359" s="93"/>
      <c r="M359" s="106">
        <f t="shared" si="648"/>
        <v>0</v>
      </c>
      <c r="N359" s="107">
        <f t="shared" si="626"/>
        <v>0</v>
      </c>
      <c r="O359" s="93"/>
      <c r="P359" s="93"/>
      <c r="Q359" s="93"/>
      <c r="R359" s="106">
        <f t="shared" si="649"/>
        <v>0</v>
      </c>
      <c r="S359" s="107">
        <f t="shared" si="627"/>
        <v>0</v>
      </c>
      <c r="T359" s="93"/>
      <c r="U359" s="93"/>
      <c r="V359" s="93"/>
      <c r="W359" s="106">
        <f t="shared" si="650"/>
        <v>0</v>
      </c>
      <c r="X359" s="107">
        <f t="shared" si="628"/>
        <v>0</v>
      </c>
      <c r="Y359" s="477">
        <f t="shared" si="651"/>
        <v>2</v>
      </c>
      <c r="Z359" s="300">
        <v>4125</v>
      </c>
      <c r="AA359" s="227">
        <f t="shared" si="652"/>
        <v>8250</v>
      </c>
      <c r="AB359" s="246" t="s">
        <v>233</v>
      </c>
    </row>
    <row r="360" spans="1:28" s="275" customFormat="1" ht="30" customHeight="1" outlineLevel="1" x14ac:dyDescent="0.2">
      <c r="A360" s="238">
        <f t="shared" si="629"/>
        <v>319</v>
      </c>
      <c r="B360" s="395" t="s">
        <v>504</v>
      </c>
      <c r="C360" s="102" t="s">
        <v>1025</v>
      </c>
      <c r="D360" s="175" t="s">
        <v>43</v>
      </c>
      <c r="E360" s="20"/>
      <c r="F360" s="20">
        <v>1</v>
      </c>
      <c r="G360" s="20"/>
      <c r="H360" s="84">
        <f t="shared" si="647"/>
        <v>1</v>
      </c>
      <c r="I360" s="85">
        <f t="shared" si="625"/>
        <v>13200</v>
      </c>
      <c r="J360" s="20"/>
      <c r="K360" s="20"/>
      <c r="L360" s="20"/>
      <c r="M360" s="84">
        <f t="shared" si="648"/>
        <v>0</v>
      </c>
      <c r="N360" s="85">
        <f t="shared" si="626"/>
        <v>0</v>
      </c>
      <c r="O360" s="20"/>
      <c r="P360" s="20"/>
      <c r="Q360" s="20"/>
      <c r="R360" s="84">
        <f t="shared" si="649"/>
        <v>0</v>
      </c>
      <c r="S360" s="85">
        <f t="shared" si="627"/>
        <v>0</v>
      </c>
      <c r="T360" s="20"/>
      <c r="U360" s="20"/>
      <c r="V360" s="20"/>
      <c r="W360" s="84">
        <f t="shared" si="650"/>
        <v>0</v>
      </c>
      <c r="X360" s="85">
        <f t="shared" si="628"/>
        <v>0</v>
      </c>
      <c r="Y360" s="458">
        <f t="shared" si="651"/>
        <v>1</v>
      </c>
      <c r="Z360" s="293">
        <v>13200</v>
      </c>
      <c r="AA360" s="218">
        <f t="shared" si="652"/>
        <v>13200</v>
      </c>
      <c r="AB360" s="246" t="s">
        <v>233</v>
      </c>
    </row>
    <row r="361" spans="1:28" s="275" customFormat="1" ht="30" customHeight="1" outlineLevel="1" x14ac:dyDescent="0.2">
      <c r="A361" s="238">
        <f t="shared" si="629"/>
        <v>320</v>
      </c>
      <c r="B361" s="395" t="s">
        <v>505</v>
      </c>
      <c r="C361" s="102" t="s">
        <v>1027</v>
      </c>
      <c r="D361" s="175" t="s">
        <v>43</v>
      </c>
      <c r="E361" s="20"/>
      <c r="F361" s="20">
        <v>3</v>
      </c>
      <c r="G361" s="20"/>
      <c r="H361" s="84">
        <f t="shared" si="647"/>
        <v>3</v>
      </c>
      <c r="I361" s="85">
        <f t="shared" si="625"/>
        <v>36000</v>
      </c>
      <c r="J361" s="20"/>
      <c r="K361" s="20"/>
      <c r="L361" s="20"/>
      <c r="M361" s="84">
        <f t="shared" si="648"/>
        <v>0</v>
      </c>
      <c r="N361" s="85">
        <f t="shared" si="626"/>
        <v>0</v>
      </c>
      <c r="O361" s="20"/>
      <c r="P361" s="20"/>
      <c r="Q361" s="20"/>
      <c r="R361" s="84">
        <f t="shared" si="649"/>
        <v>0</v>
      </c>
      <c r="S361" s="85">
        <f t="shared" si="627"/>
        <v>0</v>
      </c>
      <c r="T361" s="20"/>
      <c r="U361" s="20"/>
      <c r="V361" s="20"/>
      <c r="W361" s="84">
        <f t="shared" si="650"/>
        <v>0</v>
      </c>
      <c r="X361" s="85">
        <f t="shared" si="628"/>
        <v>0</v>
      </c>
      <c r="Y361" s="458">
        <f t="shared" si="651"/>
        <v>3</v>
      </c>
      <c r="Z361" s="293">
        <v>12000</v>
      </c>
      <c r="AA361" s="218">
        <f t="shared" si="652"/>
        <v>36000</v>
      </c>
      <c r="AB361" s="246" t="s">
        <v>233</v>
      </c>
    </row>
    <row r="362" spans="1:28" s="275" customFormat="1" ht="30" customHeight="1" outlineLevel="1" x14ac:dyDescent="0.2">
      <c r="A362" s="238">
        <f t="shared" si="629"/>
        <v>321</v>
      </c>
      <c r="B362" s="395" t="s">
        <v>506</v>
      </c>
      <c r="C362" s="102" t="s">
        <v>1121</v>
      </c>
      <c r="D362" s="170" t="s">
        <v>43</v>
      </c>
      <c r="E362" s="20"/>
      <c r="F362" s="20">
        <v>1</v>
      </c>
      <c r="G362" s="20"/>
      <c r="H362" s="84">
        <f t="shared" si="647"/>
        <v>1</v>
      </c>
      <c r="I362" s="85">
        <f t="shared" si="625"/>
        <v>30000</v>
      </c>
      <c r="J362" s="20"/>
      <c r="K362" s="20"/>
      <c r="L362" s="20"/>
      <c r="M362" s="84">
        <f t="shared" si="648"/>
        <v>0</v>
      </c>
      <c r="N362" s="85">
        <f t="shared" si="626"/>
        <v>0</v>
      </c>
      <c r="O362" s="20"/>
      <c r="P362" s="20"/>
      <c r="Q362" s="20"/>
      <c r="R362" s="84">
        <f t="shared" si="649"/>
        <v>0</v>
      </c>
      <c r="S362" s="85">
        <f t="shared" si="627"/>
        <v>0</v>
      </c>
      <c r="T362" s="20"/>
      <c r="U362" s="20"/>
      <c r="V362" s="20"/>
      <c r="W362" s="84">
        <f t="shared" si="650"/>
        <v>0</v>
      </c>
      <c r="X362" s="85">
        <f t="shared" si="628"/>
        <v>0</v>
      </c>
      <c r="Y362" s="458">
        <f t="shared" si="651"/>
        <v>1</v>
      </c>
      <c r="Z362" s="293">
        <v>30000</v>
      </c>
      <c r="AA362" s="218">
        <f t="shared" si="652"/>
        <v>30000</v>
      </c>
      <c r="AB362" s="246" t="s">
        <v>233</v>
      </c>
    </row>
    <row r="363" spans="1:28" s="275" customFormat="1" ht="30" customHeight="1" outlineLevel="1" x14ac:dyDescent="0.2">
      <c r="A363" s="238">
        <f t="shared" si="629"/>
        <v>322</v>
      </c>
      <c r="B363" s="395" t="s">
        <v>507</v>
      </c>
      <c r="C363" s="79" t="s">
        <v>1070</v>
      </c>
      <c r="D363" s="109" t="s">
        <v>68</v>
      </c>
      <c r="E363" s="20"/>
      <c r="F363" s="20">
        <v>1</v>
      </c>
      <c r="G363" s="20"/>
      <c r="H363" s="84">
        <f t="shared" si="647"/>
        <v>1</v>
      </c>
      <c r="I363" s="85">
        <f t="shared" si="625"/>
        <v>35000</v>
      </c>
      <c r="J363" s="20"/>
      <c r="K363" s="20"/>
      <c r="L363" s="20"/>
      <c r="M363" s="84">
        <f t="shared" si="648"/>
        <v>0</v>
      </c>
      <c r="N363" s="85">
        <f t="shared" si="626"/>
        <v>0</v>
      </c>
      <c r="O363" s="20"/>
      <c r="P363" s="20"/>
      <c r="Q363" s="20"/>
      <c r="R363" s="84">
        <f t="shared" si="649"/>
        <v>0</v>
      </c>
      <c r="S363" s="85">
        <f t="shared" si="627"/>
        <v>0</v>
      </c>
      <c r="T363" s="20"/>
      <c r="U363" s="20"/>
      <c r="V363" s="20"/>
      <c r="W363" s="84">
        <f t="shared" si="650"/>
        <v>0</v>
      </c>
      <c r="X363" s="85">
        <f t="shared" si="628"/>
        <v>0</v>
      </c>
      <c r="Y363" s="458">
        <f t="shared" si="651"/>
        <v>1</v>
      </c>
      <c r="Z363" s="293">
        <v>35000</v>
      </c>
      <c r="AA363" s="218">
        <f t="shared" si="652"/>
        <v>35000</v>
      </c>
      <c r="AB363" s="246" t="s">
        <v>233</v>
      </c>
    </row>
    <row r="364" spans="1:28" s="275" customFormat="1" ht="30" customHeight="1" outlineLevel="1" x14ac:dyDescent="0.2">
      <c r="A364" s="238">
        <f t="shared" si="629"/>
        <v>323</v>
      </c>
      <c r="B364" s="395" t="s">
        <v>508</v>
      </c>
      <c r="C364" s="102" t="s">
        <v>611</v>
      </c>
      <c r="D364" s="170" t="s">
        <v>43</v>
      </c>
      <c r="E364" s="20"/>
      <c r="F364" s="20">
        <v>1</v>
      </c>
      <c r="G364" s="20"/>
      <c r="H364" s="84">
        <f t="shared" ref="H364" si="653">SUM(E364:G364)</f>
        <v>1</v>
      </c>
      <c r="I364" s="85">
        <f t="shared" si="625"/>
        <v>8500</v>
      </c>
      <c r="J364" s="20"/>
      <c r="K364" s="20"/>
      <c r="L364" s="20"/>
      <c r="M364" s="84">
        <f t="shared" ref="M364" si="654">SUM(J364:L364)</f>
        <v>0</v>
      </c>
      <c r="N364" s="85">
        <f t="shared" si="626"/>
        <v>0</v>
      </c>
      <c r="O364" s="20"/>
      <c r="P364" s="20"/>
      <c r="Q364" s="20"/>
      <c r="R364" s="84">
        <f t="shared" ref="R364" si="655">SUM(O364:Q364)</f>
        <v>0</v>
      </c>
      <c r="S364" s="85">
        <f t="shared" si="627"/>
        <v>0</v>
      </c>
      <c r="T364" s="20"/>
      <c r="U364" s="20"/>
      <c r="V364" s="20"/>
      <c r="W364" s="84">
        <f t="shared" ref="W364" si="656">SUM(T364:V364)</f>
        <v>0</v>
      </c>
      <c r="X364" s="85">
        <f t="shared" si="628"/>
        <v>0</v>
      </c>
      <c r="Y364" s="458">
        <f t="shared" si="651"/>
        <v>1</v>
      </c>
      <c r="Z364" s="293">
        <v>8500</v>
      </c>
      <c r="AA364" s="218">
        <f t="shared" si="652"/>
        <v>8500</v>
      </c>
      <c r="AB364" s="246" t="s">
        <v>233</v>
      </c>
    </row>
    <row r="365" spans="1:28" s="275" customFormat="1" ht="30" customHeight="1" outlineLevel="1" x14ac:dyDescent="0.2">
      <c r="A365" s="238">
        <f t="shared" si="629"/>
        <v>324</v>
      </c>
      <c r="B365" s="395" t="s">
        <v>509</v>
      </c>
      <c r="C365" s="102" t="s">
        <v>1030</v>
      </c>
      <c r="D365" s="170" t="s">
        <v>43</v>
      </c>
      <c r="E365" s="20"/>
      <c r="F365" s="20">
        <v>4</v>
      </c>
      <c r="G365" s="20"/>
      <c r="H365" s="84">
        <f t="shared" ref="H365:H368" si="657">SUM(E365:G365)</f>
        <v>4</v>
      </c>
      <c r="I365" s="85">
        <f t="shared" si="625"/>
        <v>40000</v>
      </c>
      <c r="J365" s="20"/>
      <c r="K365" s="20"/>
      <c r="L365" s="20"/>
      <c r="M365" s="84">
        <f t="shared" ref="M365:M368" si="658">SUM(J365:L365)</f>
        <v>0</v>
      </c>
      <c r="N365" s="85">
        <f t="shared" si="626"/>
        <v>0</v>
      </c>
      <c r="O365" s="20"/>
      <c r="P365" s="20"/>
      <c r="Q365" s="20"/>
      <c r="R365" s="84">
        <f t="shared" ref="R365:R368" si="659">SUM(O365:Q365)</f>
        <v>0</v>
      </c>
      <c r="S365" s="85">
        <f t="shared" si="627"/>
        <v>0</v>
      </c>
      <c r="T365" s="20"/>
      <c r="U365" s="20"/>
      <c r="V365" s="20"/>
      <c r="W365" s="84">
        <f t="shared" ref="W365:W368" si="660">SUM(T365:V365)</f>
        <v>0</v>
      </c>
      <c r="X365" s="85">
        <f t="shared" si="628"/>
        <v>0</v>
      </c>
      <c r="Y365" s="458">
        <f t="shared" ref="Y365:Y368" si="661">H365+M365+R365+W365</f>
        <v>4</v>
      </c>
      <c r="Z365" s="293">
        <v>10000</v>
      </c>
      <c r="AA365" s="218">
        <f t="shared" ref="AA365:AA368" si="662">Y365*Z365</f>
        <v>40000</v>
      </c>
      <c r="AB365" s="246" t="s">
        <v>233</v>
      </c>
    </row>
    <row r="366" spans="1:28" s="275" customFormat="1" ht="30" customHeight="1" outlineLevel="1" x14ac:dyDescent="0.2">
      <c r="A366" s="238">
        <f t="shared" si="629"/>
        <v>325</v>
      </c>
      <c r="B366" s="395" t="s">
        <v>510</v>
      </c>
      <c r="C366" s="102" t="s">
        <v>1033</v>
      </c>
      <c r="D366" s="170" t="s">
        <v>43</v>
      </c>
      <c r="E366" s="20"/>
      <c r="F366" s="20">
        <v>1</v>
      </c>
      <c r="G366" s="20"/>
      <c r="H366" s="84">
        <f t="shared" si="657"/>
        <v>1</v>
      </c>
      <c r="I366" s="85">
        <f t="shared" si="625"/>
        <v>4830</v>
      </c>
      <c r="J366" s="20"/>
      <c r="K366" s="20"/>
      <c r="L366" s="20"/>
      <c r="M366" s="84">
        <f t="shared" si="658"/>
        <v>0</v>
      </c>
      <c r="N366" s="85">
        <f t="shared" si="626"/>
        <v>0</v>
      </c>
      <c r="O366" s="20"/>
      <c r="P366" s="20"/>
      <c r="Q366" s="20"/>
      <c r="R366" s="84">
        <f t="shared" si="659"/>
        <v>0</v>
      </c>
      <c r="S366" s="85">
        <f t="shared" si="627"/>
        <v>0</v>
      </c>
      <c r="T366" s="20"/>
      <c r="U366" s="20"/>
      <c r="V366" s="20"/>
      <c r="W366" s="84">
        <f t="shared" si="660"/>
        <v>0</v>
      </c>
      <c r="X366" s="85">
        <f t="shared" si="628"/>
        <v>0</v>
      </c>
      <c r="Y366" s="458">
        <f t="shared" si="661"/>
        <v>1</v>
      </c>
      <c r="Z366" s="293">
        <v>4830</v>
      </c>
      <c r="AA366" s="218">
        <f t="shared" si="662"/>
        <v>4830</v>
      </c>
      <c r="AB366" s="246" t="s">
        <v>233</v>
      </c>
    </row>
    <row r="367" spans="1:28" s="275" customFormat="1" ht="47.25" customHeight="1" outlineLevel="1" x14ac:dyDescent="0.2">
      <c r="A367" s="238">
        <f t="shared" si="629"/>
        <v>326</v>
      </c>
      <c r="B367" s="395" t="s">
        <v>511</v>
      </c>
      <c r="C367" s="102" t="s">
        <v>1032</v>
      </c>
      <c r="D367" s="170" t="s">
        <v>43</v>
      </c>
      <c r="E367" s="20"/>
      <c r="F367" s="20">
        <v>1</v>
      </c>
      <c r="G367" s="20"/>
      <c r="H367" s="84">
        <f t="shared" ref="H367" si="663">SUM(E367:G367)</f>
        <v>1</v>
      </c>
      <c r="I367" s="85">
        <f t="shared" si="625"/>
        <v>20000</v>
      </c>
      <c r="J367" s="20"/>
      <c r="K367" s="20"/>
      <c r="L367" s="20"/>
      <c r="M367" s="84">
        <f t="shared" ref="M367" si="664">SUM(J367:L367)</f>
        <v>0</v>
      </c>
      <c r="N367" s="85">
        <f t="shared" si="626"/>
        <v>0</v>
      </c>
      <c r="O367" s="20"/>
      <c r="P367" s="20"/>
      <c r="Q367" s="20"/>
      <c r="R367" s="84">
        <f t="shared" ref="R367" si="665">SUM(O367:Q367)</f>
        <v>0</v>
      </c>
      <c r="S367" s="85">
        <f t="shared" si="627"/>
        <v>0</v>
      </c>
      <c r="T367" s="20"/>
      <c r="U367" s="20"/>
      <c r="V367" s="20"/>
      <c r="W367" s="84">
        <f t="shared" ref="W367" si="666">SUM(T367:V367)</f>
        <v>0</v>
      </c>
      <c r="X367" s="85">
        <f t="shared" si="628"/>
        <v>0</v>
      </c>
      <c r="Y367" s="458">
        <f t="shared" ref="Y367" si="667">H367+M367+R367+W367</f>
        <v>1</v>
      </c>
      <c r="Z367" s="293">
        <v>20000</v>
      </c>
      <c r="AA367" s="218">
        <f t="shared" ref="AA367" si="668">Y367*Z367</f>
        <v>20000</v>
      </c>
      <c r="AB367" s="246" t="s">
        <v>233</v>
      </c>
    </row>
    <row r="368" spans="1:28" s="275" customFormat="1" ht="30" customHeight="1" outlineLevel="1" x14ac:dyDescent="0.2">
      <c r="A368" s="238">
        <f t="shared" si="629"/>
        <v>327</v>
      </c>
      <c r="B368" s="395" t="s">
        <v>512</v>
      </c>
      <c r="C368" s="102" t="s">
        <v>1031</v>
      </c>
      <c r="D368" s="170" t="s">
        <v>43</v>
      </c>
      <c r="E368" s="20"/>
      <c r="F368" s="20">
        <v>1</v>
      </c>
      <c r="G368" s="20"/>
      <c r="H368" s="84">
        <f t="shared" si="657"/>
        <v>1</v>
      </c>
      <c r="I368" s="85">
        <f t="shared" si="625"/>
        <v>1650</v>
      </c>
      <c r="J368" s="20"/>
      <c r="K368" s="20"/>
      <c r="L368" s="20"/>
      <c r="M368" s="84">
        <f t="shared" si="658"/>
        <v>0</v>
      </c>
      <c r="N368" s="85">
        <f t="shared" si="626"/>
        <v>0</v>
      </c>
      <c r="O368" s="20"/>
      <c r="P368" s="20"/>
      <c r="Q368" s="20"/>
      <c r="R368" s="84">
        <f t="shared" si="659"/>
        <v>0</v>
      </c>
      <c r="S368" s="85">
        <f t="shared" si="627"/>
        <v>0</v>
      </c>
      <c r="T368" s="20"/>
      <c r="U368" s="20"/>
      <c r="V368" s="20"/>
      <c r="W368" s="84">
        <f t="shared" si="660"/>
        <v>0</v>
      </c>
      <c r="X368" s="85">
        <f t="shared" si="628"/>
        <v>0</v>
      </c>
      <c r="Y368" s="458">
        <f t="shared" si="661"/>
        <v>1</v>
      </c>
      <c r="Z368" s="293">
        <v>1650</v>
      </c>
      <c r="AA368" s="218">
        <f t="shared" si="662"/>
        <v>1650</v>
      </c>
      <c r="AB368" s="246" t="s">
        <v>233</v>
      </c>
    </row>
    <row r="369" spans="1:31" s="275" customFormat="1" ht="30" customHeight="1" outlineLevel="1" x14ac:dyDescent="0.2">
      <c r="A369" s="238">
        <f>A368+1</f>
        <v>328</v>
      </c>
      <c r="B369" s="395" t="s">
        <v>153</v>
      </c>
      <c r="C369" s="102" t="s">
        <v>1034</v>
      </c>
      <c r="D369" s="170" t="s">
        <v>43</v>
      </c>
      <c r="E369" s="20"/>
      <c r="F369" s="20">
        <v>3</v>
      </c>
      <c r="G369" s="20"/>
      <c r="H369" s="84">
        <f>SUM(E369:G369)</f>
        <v>3</v>
      </c>
      <c r="I369" s="85">
        <f t="shared" si="625"/>
        <v>21450</v>
      </c>
      <c r="J369" s="20"/>
      <c r="K369" s="20"/>
      <c r="L369" s="20"/>
      <c r="M369" s="84">
        <f t="shared" ref="M369:M375" si="669">SUM(J369:L369)</f>
        <v>0</v>
      </c>
      <c r="N369" s="85">
        <f t="shared" si="626"/>
        <v>0</v>
      </c>
      <c r="O369" s="20"/>
      <c r="P369" s="20"/>
      <c r="Q369" s="20"/>
      <c r="R369" s="84">
        <f t="shared" ref="R369:R375" si="670">SUM(O369:Q369)</f>
        <v>0</v>
      </c>
      <c r="S369" s="85">
        <f t="shared" si="627"/>
        <v>0</v>
      </c>
      <c r="T369" s="20"/>
      <c r="U369" s="20"/>
      <c r="V369" s="20"/>
      <c r="W369" s="84">
        <f t="shared" ref="W369:W375" si="671">SUM(T369:V369)</f>
        <v>0</v>
      </c>
      <c r="X369" s="85">
        <f t="shared" si="628"/>
        <v>0</v>
      </c>
      <c r="Y369" s="458">
        <f t="shared" ref="Y369:Y375" si="672">H369+M369+R369+W369</f>
        <v>3</v>
      </c>
      <c r="Z369" s="293">
        <v>7150</v>
      </c>
      <c r="AA369" s="218">
        <f t="shared" ref="AA369:AA375" si="673">Y369*Z369</f>
        <v>21450</v>
      </c>
      <c r="AB369" s="246" t="s">
        <v>233</v>
      </c>
    </row>
    <row r="370" spans="1:31" s="275" customFormat="1" ht="30" customHeight="1" outlineLevel="1" x14ac:dyDescent="0.2">
      <c r="A370" s="238">
        <f t="shared" si="629"/>
        <v>329</v>
      </c>
      <c r="B370" s="395" t="s">
        <v>513</v>
      </c>
      <c r="C370" s="148" t="s">
        <v>612</v>
      </c>
      <c r="D370" s="42" t="s">
        <v>68</v>
      </c>
      <c r="E370" s="20"/>
      <c r="F370" s="20">
        <v>1</v>
      </c>
      <c r="G370" s="20"/>
      <c r="H370" s="84">
        <f>SUM(E370:G370)</f>
        <v>1</v>
      </c>
      <c r="I370" s="85">
        <f t="shared" si="625"/>
        <v>5000</v>
      </c>
      <c r="J370" s="20"/>
      <c r="K370" s="20"/>
      <c r="L370" s="20"/>
      <c r="M370" s="84">
        <f t="shared" si="669"/>
        <v>0</v>
      </c>
      <c r="N370" s="85">
        <f t="shared" si="626"/>
        <v>0</v>
      </c>
      <c r="O370" s="20"/>
      <c r="P370" s="20"/>
      <c r="Q370" s="20"/>
      <c r="R370" s="84">
        <f t="shared" si="670"/>
        <v>0</v>
      </c>
      <c r="S370" s="85">
        <f t="shared" si="627"/>
        <v>0</v>
      </c>
      <c r="T370" s="20"/>
      <c r="U370" s="20"/>
      <c r="V370" s="20"/>
      <c r="W370" s="84">
        <f t="shared" si="671"/>
        <v>0</v>
      </c>
      <c r="X370" s="85">
        <f t="shared" si="628"/>
        <v>0</v>
      </c>
      <c r="Y370" s="458">
        <f t="shared" si="672"/>
        <v>1</v>
      </c>
      <c r="Z370" s="293">
        <v>5000</v>
      </c>
      <c r="AA370" s="218">
        <f t="shared" si="673"/>
        <v>5000</v>
      </c>
      <c r="AB370" s="246" t="s">
        <v>233</v>
      </c>
    </row>
    <row r="371" spans="1:31" s="275" customFormat="1" ht="30" customHeight="1" outlineLevel="1" x14ac:dyDescent="0.2">
      <c r="A371" s="238">
        <f t="shared" si="629"/>
        <v>330</v>
      </c>
      <c r="B371" s="395" t="s">
        <v>514</v>
      </c>
      <c r="C371" s="148" t="s">
        <v>613</v>
      </c>
      <c r="D371" s="42" t="s">
        <v>68</v>
      </c>
      <c r="E371" s="20"/>
      <c r="F371" s="20">
        <v>1</v>
      </c>
      <c r="G371" s="20"/>
      <c r="H371" s="84">
        <f>SUM(E371:G371)</f>
        <v>1</v>
      </c>
      <c r="I371" s="85">
        <f t="shared" si="625"/>
        <v>2530</v>
      </c>
      <c r="J371" s="20"/>
      <c r="K371" s="20"/>
      <c r="L371" s="20"/>
      <c r="M371" s="84">
        <f t="shared" si="669"/>
        <v>0</v>
      </c>
      <c r="N371" s="85">
        <f t="shared" si="626"/>
        <v>0</v>
      </c>
      <c r="O371" s="20"/>
      <c r="P371" s="20"/>
      <c r="Q371" s="20"/>
      <c r="R371" s="84">
        <f t="shared" si="670"/>
        <v>0</v>
      </c>
      <c r="S371" s="85">
        <f t="shared" si="627"/>
        <v>0</v>
      </c>
      <c r="T371" s="20"/>
      <c r="U371" s="20"/>
      <c r="V371" s="20"/>
      <c r="W371" s="84">
        <f t="shared" si="671"/>
        <v>0</v>
      </c>
      <c r="X371" s="85">
        <f t="shared" si="628"/>
        <v>0</v>
      </c>
      <c r="Y371" s="458">
        <f t="shared" si="672"/>
        <v>1</v>
      </c>
      <c r="Z371" s="293">
        <v>2530</v>
      </c>
      <c r="AA371" s="218">
        <f t="shared" si="673"/>
        <v>2530</v>
      </c>
      <c r="AB371" s="246" t="s">
        <v>233</v>
      </c>
    </row>
    <row r="372" spans="1:31" s="275" customFormat="1" ht="30" customHeight="1" outlineLevel="1" x14ac:dyDescent="0.2">
      <c r="A372" s="238">
        <f t="shared" si="629"/>
        <v>331</v>
      </c>
      <c r="B372" s="395" t="s">
        <v>515</v>
      </c>
      <c r="C372" s="148" t="s">
        <v>1091</v>
      </c>
      <c r="D372" s="42" t="s">
        <v>68</v>
      </c>
      <c r="E372" s="20"/>
      <c r="F372" s="20">
        <v>1</v>
      </c>
      <c r="G372" s="20"/>
      <c r="H372" s="84">
        <f t="shared" ref="H372" si="674">SUM(E372:G372)</f>
        <v>1</v>
      </c>
      <c r="I372" s="85">
        <f t="shared" si="625"/>
        <v>22000</v>
      </c>
      <c r="J372" s="20"/>
      <c r="K372" s="20"/>
      <c r="L372" s="20"/>
      <c r="M372" s="84">
        <f t="shared" si="669"/>
        <v>0</v>
      </c>
      <c r="N372" s="85">
        <f t="shared" si="626"/>
        <v>0</v>
      </c>
      <c r="O372" s="20"/>
      <c r="P372" s="20"/>
      <c r="Q372" s="20"/>
      <c r="R372" s="84">
        <f t="shared" si="670"/>
        <v>0</v>
      </c>
      <c r="S372" s="85">
        <f t="shared" si="627"/>
        <v>0</v>
      </c>
      <c r="T372" s="20"/>
      <c r="U372" s="20"/>
      <c r="V372" s="20"/>
      <c r="W372" s="84">
        <f t="shared" si="671"/>
        <v>0</v>
      </c>
      <c r="X372" s="85">
        <f t="shared" si="628"/>
        <v>0</v>
      </c>
      <c r="Y372" s="458">
        <f t="shared" si="672"/>
        <v>1</v>
      </c>
      <c r="Z372" s="293">
        <v>22000</v>
      </c>
      <c r="AA372" s="218">
        <f t="shared" si="673"/>
        <v>22000</v>
      </c>
      <c r="AB372" s="246" t="s">
        <v>233</v>
      </c>
    </row>
    <row r="373" spans="1:31" s="275" customFormat="1" ht="30" customHeight="1" outlineLevel="1" x14ac:dyDescent="0.2">
      <c r="A373" s="238">
        <f t="shared" si="629"/>
        <v>332</v>
      </c>
      <c r="B373" s="395" t="s">
        <v>516</v>
      </c>
      <c r="C373" s="102" t="s">
        <v>1041</v>
      </c>
      <c r="D373" s="170" t="s">
        <v>68</v>
      </c>
      <c r="E373" s="20"/>
      <c r="F373" s="20">
        <v>1</v>
      </c>
      <c r="G373" s="20"/>
      <c r="H373" s="84">
        <f>SUM(E373:G373)</f>
        <v>1</v>
      </c>
      <c r="I373" s="85">
        <f t="shared" si="625"/>
        <v>1500</v>
      </c>
      <c r="J373" s="20"/>
      <c r="K373" s="20"/>
      <c r="L373" s="20"/>
      <c r="M373" s="84">
        <f t="shared" si="669"/>
        <v>0</v>
      </c>
      <c r="N373" s="85">
        <f t="shared" si="626"/>
        <v>0</v>
      </c>
      <c r="O373" s="20"/>
      <c r="P373" s="20"/>
      <c r="Q373" s="20"/>
      <c r="R373" s="84">
        <f t="shared" si="670"/>
        <v>0</v>
      </c>
      <c r="S373" s="85">
        <f t="shared" si="627"/>
        <v>0</v>
      </c>
      <c r="T373" s="20"/>
      <c r="U373" s="20"/>
      <c r="V373" s="20"/>
      <c r="W373" s="84">
        <f t="shared" si="671"/>
        <v>0</v>
      </c>
      <c r="X373" s="85">
        <f t="shared" si="628"/>
        <v>0</v>
      </c>
      <c r="Y373" s="458">
        <f t="shared" si="672"/>
        <v>1</v>
      </c>
      <c r="Z373" s="293">
        <v>1500</v>
      </c>
      <c r="AA373" s="218">
        <f t="shared" si="673"/>
        <v>1500</v>
      </c>
      <c r="AB373" s="246" t="s">
        <v>233</v>
      </c>
    </row>
    <row r="374" spans="1:31" s="275" customFormat="1" ht="30" customHeight="1" outlineLevel="1" x14ac:dyDescent="0.2">
      <c r="A374" s="238">
        <f t="shared" si="629"/>
        <v>333</v>
      </c>
      <c r="B374" s="395" t="s">
        <v>517</v>
      </c>
      <c r="C374" s="102" t="s">
        <v>1044</v>
      </c>
      <c r="D374" s="170" t="s">
        <v>68</v>
      </c>
      <c r="E374" s="20"/>
      <c r="F374" s="20">
        <v>8</v>
      </c>
      <c r="G374" s="20"/>
      <c r="H374" s="84">
        <f>SUM(E374:G374)</f>
        <v>8</v>
      </c>
      <c r="I374" s="85">
        <f t="shared" si="625"/>
        <v>22000</v>
      </c>
      <c r="J374" s="20"/>
      <c r="K374" s="20"/>
      <c r="L374" s="20"/>
      <c r="M374" s="84">
        <f t="shared" si="669"/>
        <v>0</v>
      </c>
      <c r="N374" s="85">
        <f t="shared" si="626"/>
        <v>0</v>
      </c>
      <c r="O374" s="20"/>
      <c r="P374" s="20"/>
      <c r="Q374" s="20"/>
      <c r="R374" s="84">
        <f t="shared" si="670"/>
        <v>0</v>
      </c>
      <c r="S374" s="85">
        <f t="shared" si="627"/>
        <v>0</v>
      </c>
      <c r="T374" s="20"/>
      <c r="U374" s="20"/>
      <c r="V374" s="20"/>
      <c r="W374" s="84">
        <f t="shared" si="671"/>
        <v>0</v>
      </c>
      <c r="X374" s="85">
        <f t="shared" si="628"/>
        <v>0</v>
      </c>
      <c r="Y374" s="458">
        <f t="shared" si="672"/>
        <v>8</v>
      </c>
      <c r="Z374" s="293">
        <v>2750</v>
      </c>
      <c r="AA374" s="218">
        <f t="shared" si="673"/>
        <v>22000</v>
      </c>
      <c r="AB374" s="246" t="s">
        <v>233</v>
      </c>
    </row>
    <row r="375" spans="1:31" s="275" customFormat="1" ht="30" customHeight="1" outlineLevel="1" x14ac:dyDescent="0.2">
      <c r="A375" s="238">
        <f t="shared" si="629"/>
        <v>334</v>
      </c>
      <c r="B375" s="395" t="s">
        <v>518</v>
      </c>
      <c r="C375" s="102" t="s">
        <v>1045</v>
      </c>
      <c r="D375" s="170" t="s">
        <v>68</v>
      </c>
      <c r="E375" s="20"/>
      <c r="F375" s="20">
        <v>3</v>
      </c>
      <c r="G375" s="20"/>
      <c r="H375" s="84">
        <f>SUM(E375:G375)</f>
        <v>3</v>
      </c>
      <c r="I375" s="85">
        <f t="shared" si="625"/>
        <v>9900</v>
      </c>
      <c r="J375" s="20"/>
      <c r="K375" s="20"/>
      <c r="L375" s="20"/>
      <c r="M375" s="84">
        <f t="shared" si="669"/>
        <v>0</v>
      </c>
      <c r="N375" s="85">
        <f t="shared" si="626"/>
        <v>0</v>
      </c>
      <c r="O375" s="20"/>
      <c r="P375" s="20"/>
      <c r="Q375" s="20"/>
      <c r="R375" s="84">
        <f t="shared" si="670"/>
        <v>0</v>
      </c>
      <c r="S375" s="85">
        <f t="shared" si="627"/>
        <v>0</v>
      </c>
      <c r="T375" s="20"/>
      <c r="U375" s="20"/>
      <c r="V375" s="20"/>
      <c r="W375" s="84">
        <f t="shared" si="671"/>
        <v>0</v>
      </c>
      <c r="X375" s="85">
        <f t="shared" si="628"/>
        <v>0</v>
      </c>
      <c r="Y375" s="458">
        <f t="shared" si="672"/>
        <v>3</v>
      </c>
      <c r="Z375" s="293">
        <v>3300</v>
      </c>
      <c r="AA375" s="218">
        <f t="shared" si="673"/>
        <v>9900</v>
      </c>
      <c r="AB375" s="246" t="s">
        <v>233</v>
      </c>
    </row>
    <row r="376" spans="1:31" s="275" customFormat="1" ht="30" customHeight="1" outlineLevel="1" x14ac:dyDescent="0.2">
      <c r="A376" s="238">
        <f>A375+1</f>
        <v>335</v>
      </c>
      <c r="B376" s="394" t="s">
        <v>519</v>
      </c>
      <c r="C376" s="279" t="s">
        <v>1048</v>
      </c>
      <c r="D376" s="170" t="s">
        <v>43</v>
      </c>
      <c r="E376" s="211"/>
      <c r="F376" s="212">
        <v>1</v>
      </c>
      <c r="G376" s="212"/>
      <c r="H376" s="193">
        <f t="shared" ref="H376" si="675">SUM(E376:G376)</f>
        <v>1</v>
      </c>
      <c r="I376" s="213">
        <f t="shared" ref="I376" si="676">H376*$Z376</f>
        <v>13000</v>
      </c>
      <c r="J376" s="212"/>
      <c r="K376" s="212"/>
      <c r="L376" s="212"/>
      <c r="M376" s="193">
        <f t="shared" ref="M376" si="677">SUM(J376:L376)</f>
        <v>0</v>
      </c>
      <c r="N376" s="213">
        <f t="shared" ref="N376" si="678">M376*$Z376</f>
        <v>0</v>
      </c>
      <c r="O376" s="212"/>
      <c r="P376" s="212"/>
      <c r="Q376" s="212"/>
      <c r="R376" s="193">
        <f t="shared" ref="R376" si="679">SUM(O376:Q376)</f>
        <v>0</v>
      </c>
      <c r="S376" s="213">
        <f t="shared" ref="S376" si="680">R376*$Z376</f>
        <v>0</v>
      </c>
      <c r="T376" s="212"/>
      <c r="U376" s="212"/>
      <c r="V376" s="212"/>
      <c r="W376" s="193">
        <f t="shared" ref="W376" si="681">SUM(T376:V376)</f>
        <v>0</v>
      </c>
      <c r="X376" s="213">
        <f t="shared" ref="X376" si="682">W376*$Z376</f>
        <v>0</v>
      </c>
      <c r="Y376" s="469">
        <f t="shared" ref="Y376" si="683">H376+M376+R376+W376</f>
        <v>1</v>
      </c>
      <c r="Z376" s="302">
        <v>13000</v>
      </c>
      <c r="AA376" s="223">
        <f t="shared" ref="AA376" si="684">Y376*Z376</f>
        <v>13000</v>
      </c>
      <c r="AB376" s="246" t="s">
        <v>233</v>
      </c>
    </row>
    <row r="377" spans="1:31" s="275" customFormat="1" ht="30" customHeight="1" outlineLevel="1" x14ac:dyDescent="0.2">
      <c r="A377" s="238">
        <f t="shared" si="629"/>
        <v>336</v>
      </c>
      <c r="B377" s="395" t="s">
        <v>1200</v>
      </c>
      <c r="C377" s="279" t="s">
        <v>1049</v>
      </c>
      <c r="D377" s="170" t="s">
        <v>41</v>
      </c>
      <c r="E377" s="211"/>
      <c r="F377" s="212">
        <v>7</v>
      </c>
      <c r="G377" s="212"/>
      <c r="H377" s="193">
        <f t="shared" ref="H377:H455" si="685">SUM(E377:G377)</f>
        <v>7</v>
      </c>
      <c r="I377" s="213">
        <f t="shared" ref="I377:I379" si="686">H377*$Z377</f>
        <v>15400</v>
      </c>
      <c r="J377" s="212"/>
      <c r="K377" s="212"/>
      <c r="L377" s="212"/>
      <c r="M377" s="193">
        <f t="shared" ref="M377:M493" si="687">SUM(J377:L377)</f>
        <v>0</v>
      </c>
      <c r="N377" s="213">
        <f t="shared" ref="N377:N379" si="688">M377*$Z377</f>
        <v>0</v>
      </c>
      <c r="O377" s="212"/>
      <c r="P377" s="212"/>
      <c r="Q377" s="212"/>
      <c r="R377" s="193">
        <f t="shared" ref="R377:R493" si="689">SUM(O377:Q377)</f>
        <v>0</v>
      </c>
      <c r="S377" s="213">
        <f t="shared" ref="S377:S379" si="690">R377*$Z377</f>
        <v>0</v>
      </c>
      <c r="T377" s="212"/>
      <c r="U377" s="212"/>
      <c r="V377" s="212"/>
      <c r="W377" s="193">
        <f t="shared" ref="W377:W493" si="691">SUM(T377:V377)</f>
        <v>0</v>
      </c>
      <c r="X377" s="213">
        <f t="shared" ref="X377:X379" si="692">W377*$Z377</f>
        <v>0</v>
      </c>
      <c r="Y377" s="469">
        <f t="shared" ref="Y377:Y379" si="693">H377+M377+R377+W377</f>
        <v>7</v>
      </c>
      <c r="Z377" s="302">
        <v>2200</v>
      </c>
      <c r="AA377" s="223">
        <f t="shared" ref="AA377:AA379" si="694">Y377*Z377</f>
        <v>15400</v>
      </c>
      <c r="AB377" s="246" t="s">
        <v>233</v>
      </c>
    </row>
    <row r="378" spans="1:31" s="275" customFormat="1" ht="30" customHeight="1" outlineLevel="1" x14ac:dyDescent="0.2">
      <c r="A378" s="251">
        <f t="shared" si="629"/>
        <v>337</v>
      </c>
      <c r="B378" s="394" t="s">
        <v>154</v>
      </c>
      <c r="C378" s="279" t="s">
        <v>1050</v>
      </c>
      <c r="D378" s="170" t="s">
        <v>68</v>
      </c>
      <c r="E378" s="211"/>
      <c r="F378" s="212">
        <v>40</v>
      </c>
      <c r="G378" s="212"/>
      <c r="H378" s="193">
        <f t="shared" ref="H378:H379" si="695">SUM(E378:G378)</f>
        <v>40</v>
      </c>
      <c r="I378" s="213">
        <f t="shared" si="686"/>
        <v>110000</v>
      </c>
      <c r="J378" s="212"/>
      <c r="K378" s="212"/>
      <c r="L378" s="212"/>
      <c r="M378" s="193">
        <f t="shared" ref="M378:M379" si="696">SUM(J378:L378)</f>
        <v>0</v>
      </c>
      <c r="N378" s="213">
        <f t="shared" si="688"/>
        <v>0</v>
      </c>
      <c r="O378" s="212"/>
      <c r="P378" s="212"/>
      <c r="Q378" s="212"/>
      <c r="R378" s="193">
        <f t="shared" ref="R378:R379" si="697">SUM(O378:Q378)</f>
        <v>0</v>
      </c>
      <c r="S378" s="213">
        <f t="shared" si="690"/>
        <v>0</v>
      </c>
      <c r="T378" s="212"/>
      <c r="U378" s="212"/>
      <c r="V378" s="212"/>
      <c r="W378" s="193">
        <f t="shared" ref="W378:W379" si="698">SUM(T378:V378)</f>
        <v>0</v>
      </c>
      <c r="X378" s="213">
        <f t="shared" si="692"/>
        <v>0</v>
      </c>
      <c r="Y378" s="469">
        <f t="shared" si="693"/>
        <v>40</v>
      </c>
      <c r="Z378" s="302">
        <v>2750</v>
      </c>
      <c r="AA378" s="223">
        <f t="shared" si="694"/>
        <v>110000</v>
      </c>
      <c r="AB378" s="246" t="s">
        <v>233</v>
      </c>
    </row>
    <row r="379" spans="1:31" s="275" customFormat="1" ht="30" customHeight="1" outlineLevel="1" x14ac:dyDescent="0.2">
      <c r="A379" s="238">
        <f t="shared" si="629"/>
        <v>338</v>
      </c>
      <c r="B379" s="396" t="s">
        <v>520</v>
      </c>
      <c r="C379" s="76" t="s">
        <v>285</v>
      </c>
      <c r="D379" s="176" t="s">
        <v>68</v>
      </c>
      <c r="E379" s="90"/>
      <c r="F379" s="19">
        <v>16</v>
      </c>
      <c r="G379" s="19"/>
      <c r="H379" s="82">
        <f t="shared" si="695"/>
        <v>16</v>
      </c>
      <c r="I379" s="83">
        <f t="shared" si="686"/>
        <v>167200</v>
      </c>
      <c r="J379" s="19"/>
      <c r="K379" s="19"/>
      <c r="L379" s="19"/>
      <c r="M379" s="82">
        <f t="shared" si="696"/>
        <v>0</v>
      </c>
      <c r="N379" s="83">
        <f t="shared" si="688"/>
        <v>0</v>
      </c>
      <c r="O379" s="19"/>
      <c r="P379" s="19"/>
      <c r="Q379" s="19"/>
      <c r="R379" s="82">
        <f t="shared" si="697"/>
        <v>0</v>
      </c>
      <c r="S379" s="83">
        <f t="shared" si="690"/>
        <v>0</v>
      </c>
      <c r="T379" s="19"/>
      <c r="U379" s="19"/>
      <c r="V379" s="19"/>
      <c r="W379" s="82">
        <f t="shared" si="698"/>
        <v>0</v>
      </c>
      <c r="X379" s="83">
        <f t="shared" si="692"/>
        <v>0</v>
      </c>
      <c r="Y379" s="471">
        <f t="shared" si="693"/>
        <v>16</v>
      </c>
      <c r="Z379" s="299">
        <v>10450</v>
      </c>
      <c r="AA379" s="221">
        <f t="shared" si="694"/>
        <v>167200</v>
      </c>
      <c r="AB379" s="248" t="s">
        <v>233</v>
      </c>
      <c r="AE379" s="280"/>
    </row>
    <row r="380" spans="1:31" s="275" customFormat="1" ht="30" customHeight="1" outlineLevel="1" thickBot="1" x14ac:dyDescent="0.25">
      <c r="A380" s="238">
        <f t="shared" si="629"/>
        <v>339</v>
      </c>
      <c r="B380" s="395" t="s">
        <v>521</v>
      </c>
      <c r="C380" s="102" t="s">
        <v>292</v>
      </c>
      <c r="D380" s="170" t="s">
        <v>68</v>
      </c>
      <c r="E380" s="20"/>
      <c r="F380" s="20">
        <v>8</v>
      </c>
      <c r="G380" s="20"/>
      <c r="H380" s="80">
        <f>SUM(E380:G380)</f>
        <v>8</v>
      </c>
      <c r="I380" s="81">
        <f>H380*$Z380</f>
        <v>30800</v>
      </c>
      <c r="J380" s="18"/>
      <c r="K380" s="18"/>
      <c r="L380" s="18"/>
      <c r="M380" s="80">
        <f>SUM(J380:L380)</f>
        <v>0</v>
      </c>
      <c r="N380" s="81">
        <f>M380*$Z380</f>
        <v>0</v>
      </c>
      <c r="O380" s="18"/>
      <c r="P380" s="18"/>
      <c r="Q380" s="18"/>
      <c r="R380" s="80">
        <f>SUM(O380:Q380)</f>
        <v>0</v>
      </c>
      <c r="S380" s="81">
        <f>R380*$Z380</f>
        <v>0</v>
      </c>
      <c r="T380" s="18"/>
      <c r="U380" s="18"/>
      <c r="V380" s="18"/>
      <c r="W380" s="80">
        <f>SUM(T380:V380)</f>
        <v>0</v>
      </c>
      <c r="X380" s="81">
        <f>W380*$Z380</f>
        <v>0</v>
      </c>
      <c r="Y380" s="467">
        <f>H380+M380+R380+W380</f>
        <v>8</v>
      </c>
      <c r="Z380" s="296">
        <v>3850</v>
      </c>
      <c r="AA380" s="220">
        <f>Y380*Z380</f>
        <v>30800</v>
      </c>
      <c r="AB380" s="497" t="s">
        <v>233</v>
      </c>
      <c r="AC380" s="280">
        <f>SUM(AA345:AA380)</f>
        <v>743310.4</v>
      </c>
    </row>
    <row r="381" spans="1:31" ht="31.5" customHeight="1" outlineLevel="1" thickBot="1" x14ac:dyDescent="0.25">
      <c r="A381" s="144" t="s">
        <v>297</v>
      </c>
      <c r="B381" s="141"/>
      <c r="C381" s="141"/>
      <c r="D381" s="518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476"/>
      <c r="Z381" s="141"/>
      <c r="AA381" s="141"/>
      <c r="AB381" s="266"/>
      <c r="AE381" s="122"/>
    </row>
    <row r="382" spans="1:31" ht="30" customHeight="1" outlineLevel="1" x14ac:dyDescent="0.2">
      <c r="A382" s="238">
        <f>A380+1</f>
        <v>340</v>
      </c>
      <c r="B382" s="395" t="s">
        <v>522</v>
      </c>
      <c r="C382" s="371" t="s">
        <v>962</v>
      </c>
      <c r="D382" s="170" t="s">
        <v>43</v>
      </c>
      <c r="E382" s="212"/>
      <c r="F382" s="212"/>
      <c r="G382" s="212">
        <v>7</v>
      </c>
      <c r="H382" s="193">
        <f>SUM(E382:G382)</f>
        <v>7</v>
      </c>
      <c r="I382" s="213">
        <f>H382*$Z382</f>
        <v>7700</v>
      </c>
      <c r="J382" s="212"/>
      <c r="K382" s="212"/>
      <c r="L382" s="212"/>
      <c r="M382" s="193">
        <f>SUM(J382:L382)</f>
        <v>0</v>
      </c>
      <c r="N382" s="213">
        <f>M382*$Z382</f>
        <v>0</v>
      </c>
      <c r="O382" s="212"/>
      <c r="P382" s="212"/>
      <c r="Q382" s="212"/>
      <c r="R382" s="193">
        <f>SUM(O382:Q382)</f>
        <v>0</v>
      </c>
      <c r="S382" s="213">
        <f>R382*$Z382</f>
        <v>0</v>
      </c>
      <c r="T382" s="212"/>
      <c r="U382" s="212"/>
      <c r="V382" s="212"/>
      <c r="W382" s="193">
        <f>SUM(T382:V382)</f>
        <v>0</v>
      </c>
      <c r="X382" s="213">
        <f>W382*$Z382</f>
        <v>0</v>
      </c>
      <c r="Y382" s="469">
        <f>H382+M382+R382+W382</f>
        <v>7</v>
      </c>
      <c r="Z382" s="302">
        <v>1100</v>
      </c>
      <c r="AA382" s="372">
        <f>Y382*Z382</f>
        <v>7700</v>
      </c>
      <c r="AB382" s="441" t="s">
        <v>1052</v>
      </c>
      <c r="AC382" s="215"/>
      <c r="AE382" s="122"/>
    </row>
    <row r="383" spans="1:31" ht="30" customHeight="1" outlineLevel="1" x14ac:dyDescent="0.2">
      <c r="A383" s="238">
        <f>A382+1</f>
        <v>341</v>
      </c>
      <c r="B383" s="395" t="s">
        <v>523</v>
      </c>
      <c r="C383" s="375" t="s">
        <v>1097</v>
      </c>
      <c r="D383" s="214" t="s">
        <v>68</v>
      </c>
      <c r="E383" s="212"/>
      <c r="F383" s="212">
        <v>1</v>
      </c>
      <c r="G383" s="212"/>
      <c r="H383" s="193">
        <f>SUM(E383:G383)</f>
        <v>1</v>
      </c>
      <c r="I383" s="213">
        <f>H383*$Z383</f>
        <v>5500</v>
      </c>
      <c r="J383" s="212"/>
      <c r="K383" s="212"/>
      <c r="L383" s="212"/>
      <c r="M383" s="193">
        <f>SUM(J383:L383)</f>
        <v>0</v>
      </c>
      <c r="N383" s="213">
        <f>M383*$Z383</f>
        <v>0</v>
      </c>
      <c r="O383" s="212"/>
      <c r="P383" s="212"/>
      <c r="Q383" s="212"/>
      <c r="R383" s="193">
        <f>SUM(O383:Q383)</f>
        <v>0</v>
      </c>
      <c r="S383" s="213">
        <f>R383*$Z383</f>
        <v>0</v>
      </c>
      <c r="T383" s="212"/>
      <c r="U383" s="212"/>
      <c r="V383" s="212"/>
      <c r="W383" s="193">
        <f>SUM(T383:V383)</f>
        <v>0</v>
      </c>
      <c r="X383" s="213">
        <f>W383*$Z383</f>
        <v>0</v>
      </c>
      <c r="Y383" s="469">
        <f>H383+M383+R383+W383</f>
        <v>1</v>
      </c>
      <c r="Z383" s="302">
        <v>5500</v>
      </c>
      <c r="AA383" s="372">
        <f>Y383*Z383</f>
        <v>5500</v>
      </c>
      <c r="AB383" s="441" t="s">
        <v>1052</v>
      </c>
      <c r="AC383" s="442" t="s">
        <v>1213</v>
      </c>
      <c r="AE383" s="122"/>
    </row>
    <row r="384" spans="1:31" ht="30" customHeight="1" outlineLevel="1" x14ac:dyDescent="0.2">
      <c r="A384" s="238">
        <f t="shared" ref="A384:A391" si="699">A383+1</f>
        <v>342</v>
      </c>
      <c r="B384" s="396" t="s">
        <v>524</v>
      </c>
      <c r="C384" s="142" t="s">
        <v>614</v>
      </c>
      <c r="D384" s="175" t="s">
        <v>43</v>
      </c>
      <c r="E384" s="93"/>
      <c r="F384" s="93">
        <v>13</v>
      </c>
      <c r="G384" s="93"/>
      <c r="H384" s="106">
        <f>SUM(E384:G384)</f>
        <v>13</v>
      </c>
      <c r="I384" s="107">
        <f>H384*$Z384</f>
        <v>64350</v>
      </c>
      <c r="J384" s="156"/>
      <c r="K384" s="159"/>
      <c r="L384" s="93"/>
      <c r="M384" s="106">
        <f>SUM(J384:L384)</f>
        <v>0</v>
      </c>
      <c r="N384" s="107">
        <f>M384*$Z384</f>
        <v>0</v>
      </c>
      <c r="O384" s="93"/>
      <c r="P384" s="93"/>
      <c r="Q384" s="93"/>
      <c r="R384" s="106">
        <f>SUM(O384:Q384)</f>
        <v>0</v>
      </c>
      <c r="S384" s="107">
        <f>R384*$Z384</f>
        <v>0</v>
      </c>
      <c r="T384" s="93"/>
      <c r="U384" s="93"/>
      <c r="V384" s="93"/>
      <c r="W384" s="106">
        <f>SUM(T384:V384)</f>
        <v>0</v>
      </c>
      <c r="X384" s="107">
        <f>W384*$Z384</f>
        <v>0</v>
      </c>
      <c r="Y384" s="477">
        <f>H384+M384+R384+W384</f>
        <v>13</v>
      </c>
      <c r="Z384" s="300">
        <v>4950</v>
      </c>
      <c r="AA384" s="227">
        <f>Y384*Z384</f>
        <v>64350</v>
      </c>
      <c r="AB384" s="248" t="s">
        <v>233</v>
      </c>
      <c r="AC384" s="215"/>
      <c r="AE384" s="122"/>
    </row>
    <row r="385" spans="1:31" ht="30" customHeight="1" outlineLevel="1" x14ac:dyDescent="0.2">
      <c r="A385" s="238">
        <f t="shared" si="699"/>
        <v>343</v>
      </c>
      <c r="B385" s="396" t="s">
        <v>525</v>
      </c>
      <c r="C385" s="142" t="s">
        <v>1095</v>
      </c>
      <c r="D385" s="175" t="s">
        <v>43</v>
      </c>
      <c r="E385" s="93"/>
      <c r="F385" s="93">
        <v>6</v>
      </c>
      <c r="G385" s="93"/>
      <c r="H385" s="106">
        <f>SUM(E385:G385)</f>
        <v>6</v>
      </c>
      <c r="I385" s="107">
        <f>H385*$Z385</f>
        <v>26400</v>
      </c>
      <c r="J385" s="156"/>
      <c r="K385" s="159"/>
      <c r="L385" s="93"/>
      <c r="M385" s="106">
        <f>SUM(J385:L385)</f>
        <v>0</v>
      </c>
      <c r="N385" s="107">
        <f>M385*$Z385</f>
        <v>0</v>
      </c>
      <c r="O385" s="93"/>
      <c r="P385" s="93"/>
      <c r="Q385" s="93"/>
      <c r="R385" s="106">
        <f>SUM(O385:Q385)</f>
        <v>0</v>
      </c>
      <c r="S385" s="107">
        <f>R385*$Z385</f>
        <v>0</v>
      </c>
      <c r="T385" s="93"/>
      <c r="U385" s="93"/>
      <c r="V385" s="93"/>
      <c r="W385" s="106">
        <f>SUM(T385:V385)</f>
        <v>0</v>
      </c>
      <c r="X385" s="107">
        <f>W385*$Z385</f>
        <v>0</v>
      </c>
      <c r="Y385" s="477">
        <f>H385+M385+R385+W385</f>
        <v>6</v>
      </c>
      <c r="Z385" s="300">
        <v>4400</v>
      </c>
      <c r="AA385" s="227">
        <f>Y385*Z385</f>
        <v>26400</v>
      </c>
      <c r="AB385" s="248" t="s">
        <v>233</v>
      </c>
      <c r="AE385" s="122"/>
    </row>
    <row r="386" spans="1:31" ht="30" customHeight="1" outlineLevel="1" x14ac:dyDescent="0.2">
      <c r="A386" s="238">
        <f t="shared" si="699"/>
        <v>344</v>
      </c>
      <c r="B386" s="396" t="s">
        <v>526</v>
      </c>
      <c r="C386" s="375" t="s">
        <v>1096</v>
      </c>
      <c r="D386" s="214" t="s">
        <v>68</v>
      </c>
      <c r="E386" s="212"/>
      <c r="F386" s="212">
        <v>3</v>
      </c>
      <c r="G386" s="212"/>
      <c r="H386" s="193">
        <f>SUM(E386:G386)</f>
        <v>3</v>
      </c>
      <c r="I386" s="213">
        <f>H386*$Z386</f>
        <v>28050</v>
      </c>
      <c r="J386" s="212"/>
      <c r="K386" s="212"/>
      <c r="L386" s="212"/>
      <c r="M386" s="193">
        <f>SUM(J386:L386)</f>
        <v>0</v>
      </c>
      <c r="N386" s="213">
        <f>M386*$Z386</f>
        <v>0</v>
      </c>
      <c r="O386" s="212"/>
      <c r="P386" s="212"/>
      <c r="Q386" s="212"/>
      <c r="R386" s="193">
        <f>SUM(O386:Q386)</f>
        <v>0</v>
      </c>
      <c r="S386" s="213">
        <f>R386*$Z386</f>
        <v>0</v>
      </c>
      <c r="T386" s="212"/>
      <c r="U386" s="212"/>
      <c r="V386" s="212"/>
      <c r="W386" s="193">
        <f>SUM(T386:V386)</f>
        <v>0</v>
      </c>
      <c r="X386" s="213">
        <f>W386*$Z386</f>
        <v>0</v>
      </c>
      <c r="Y386" s="469">
        <f>H386+M386+R386+W386</f>
        <v>3</v>
      </c>
      <c r="Z386" s="302">
        <v>9350</v>
      </c>
      <c r="AA386" s="223">
        <f>Y386*Z386</f>
        <v>28050</v>
      </c>
      <c r="AB386" s="246" t="s">
        <v>233</v>
      </c>
      <c r="AE386" s="122"/>
    </row>
    <row r="387" spans="1:31" ht="30" customHeight="1" outlineLevel="1" x14ac:dyDescent="0.2">
      <c r="A387" s="238">
        <f>A386+1</f>
        <v>345</v>
      </c>
      <c r="B387" s="396" t="s">
        <v>527</v>
      </c>
      <c r="C387" s="57" t="s">
        <v>293</v>
      </c>
      <c r="D387" s="174" t="s">
        <v>68</v>
      </c>
      <c r="E387" s="19"/>
      <c r="F387" s="19">
        <v>4</v>
      </c>
      <c r="G387" s="19"/>
      <c r="H387" s="82">
        <f t="shared" ref="H387" si="700">SUM(E387:G387)</f>
        <v>4</v>
      </c>
      <c r="I387" s="83">
        <f t="shared" ref="I387" si="701">H387*$Z387</f>
        <v>36080</v>
      </c>
      <c r="J387" s="19"/>
      <c r="K387" s="19"/>
      <c r="L387" s="19"/>
      <c r="M387" s="82">
        <f t="shared" ref="M387" si="702">SUM(J387:L387)</f>
        <v>0</v>
      </c>
      <c r="N387" s="83">
        <f t="shared" ref="N387" si="703">M387*$Z387</f>
        <v>0</v>
      </c>
      <c r="O387" s="19"/>
      <c r="P387" s="19"/>
      <c r="Q387" s="19"/>
      <c r="R387" s="82">
        <f t="shared" ref="R387" si="704">SUM(O387:Q387)</f>
        <v>0</v>
      </c>
      <c r="S387" s="83">
        <f t="shared" ref="S387" si="705">R387*$Z387</f>
        <v>0</v>
      </c>
      <c r="T387" s="19"/>
      <c r="U387" s="19"/>
      <c r="V387" s="19"/>
      <c r="W387" s="82">
        <f t="shared" ref="W387" si="706">SUM(T387:V387)</f>
        <v>0</v>
      </c>
      <c r="X387" s="83">
        <f t="shared" ref="X387" si="707">W387*$Z387</f>
        <v>0</v>
      </c>
      <c r="Y387" s="471">
        <f t="shared" ref="Y387" si="708">H387+M387+R387+W387</f>
        <v>4</v>
      </c>
      <c r="Z387" s="299">
        <v>9020</v>
      </c>
      <c r="AA387" s="221">
        <f t="shared" ref="AA387" si="709">Y387*Z387</f>
        <v>36080</v>
      </c>
      <c r="AB387" s="248" t="s">
        <v>233</v>
      </c>
      <c r="AE387" s="122"/>
    </row>
    <row r="388" spans="1:31" ht="30" customHeight="1" outlineLevel="1" x14ac:dyDescent="0.2">
      <c r="A388" s="238">
        <f t="shared" si="699"/>
        <v>346</v>
      </c>
      <c r="B388" s="396" t="s">
        <v>528</v>
      </c>
      <c r="C388" s="58" t="s">
        <v>294</v>
      </c>
      <c r="D388" s="170" t="s">
        <v>43</v>
      </c>
      <c r="E388" s="18"/>
      <c r="F388" s="18">
        <v>7</v>
      </c>
      <c r="G388" s="18"/>
      <c r="H388" s="80">
        <f t="shared" ref="H388:H391" si="710">SUM(E388:G388)</f>
        <v>7</v>
      </c>
      <c r="I388" s="81">
        <f t="shared" ref="I388:I391" si="711">H388*$Z388</f>
        <v>42350</v>
      </c>
      <c r="J388" s="157"/>
      <c r="K388" s="18"/>
      <c r="L388" s="18"/>
      <c r="M388" s="80">
        <f t="shared" ref="M388:M391" si="712">SUM(J388:L388)</f>
        <v>0</v>
      </c>
      <c r="N388" s="81">
        <f t="shared" ref="N388:N391" si="713">M388*$Z388</f>
        <v>0</v>
      </c>
      <c r="O388" s="18"/>
      <c r="P388" s="18"/>
      <c r="Q388" s="18"/>
      <c r="R388" s="80">
        <f t="shared" ref="R388:R391" si="714">SUM(O388:Q388)</f>
        <v>0</v>
      </c>
      <c r="S388" s="81">
        <f t="shared" ref="S388:S391" si="715">R388*$Z388</f>
        <v>0</v>
      </c>
      <c r="T388" s="18"/>
      <c r="U388" s="18"/>
      <c r="V388" s="18"/>
      <c r="W388" s="80">
        <f t="shared" ref="W388:W391" si="716">SUM(T388:V388)</f>
        <v>0</v>
      </c>
      <c r="X388" s="81">
        <f t="shared" ref="X388:X391" si="717">W388*$Z388</f>
        <v>0</v>
      </c>
      <c r="Y388" s="467">
        <f t="shared" ref="Y388:Y391" si="718">H388+M388+R388+W388</f>
        <v>7</v>
      </c>
      <c r="Z388" s="296">
        <v>6050</v>
      </c>
      <c r="AA388" s="220">
        <f t="shared" ref="AA388:AA391" si="719">Y388*Z388</f>
        <v>42350</v>
      </c>
      <c r="AB388" s="246" t="s">
        <v>233</v>
      </c>
      <c r="AE388" s="122"/>
    </row>
    <row r="389" spans="1:31" ht="30" customHeight="1" outlineLevel="1" x14ac:dyDescent="0.2">
      <c r="A389" s="238">
        <f t="shared" si="699"/>
        <v>347</v>
      </c>
      <c r="B389" s="396" t="s">
        <v>155</v>
      </c>
      <c r="C389" s="58" t="s">
        <v>1098</v>
      </c>
      <c r="D389" s="170" t="s">
        <v>43</v>
      </c>
      <c r="E389" s="18"/>
      <c r="F389" s="18">
        <v>1</v>
      </c>
      <c r="G389" s="18"/>
      <c r="H389" s="80">
        <f t="shared" si="710"/>
        <v>1</v>
      </c>
      <c r="I389" s="81">
        <f t="shared" si="711"/>
        <v>30000</v>
      </c>
      <c r="J389" s="157"/>
      <c r="K389" s="18"/>
      <c r="L389" s="18"/>
      <c r="M389" s="80">
        <f t="shared" si="712"/>
        <v>0</v>
      </c>
      <c r="N389" s="81">
        <f t="shared" si="713"/>
        <v>0</v>
      </c>
      <c r="O389" s="18"/>
      <c r="P389" s="18"/>
      <c r="Q389" s="18"/>
      <c r="R389" s="80">
        <f t="shared" si="714"/>
        <v>0</v>
      </c>
      <c r="S389" s="81">
        <f t="shared" si="715"/>
        <v>0</v>
      </c>
      <c r="T389" s="18"/>
      <c r="U389" s="18"/>
      <c r="V389" s="18"/>
      <c r="W389" s="80">
        <f t="shared" si="716"/>
        <v>0</v>
      </c>
      <c r="X389" s="81">
        <f t="shared" si="717"/>
        <v>0</v>
      </c>
      <c r="Y389" s="467">
        <f t="shared" si="718"/>
        <v>1</v>
      </c>
      <c r="Z389" s="296">
        <v>30000</v>
      </c>
      <c r="AA389" s="220">
        <f t="shared" si="719"/>
        <v>30000</v>
      </c>
      <c r="AB389" s="246" t="s">
        <v>233</v>
      </c>
      <c r="AE389" s="122"/>
    </row>
    <row r="390" spans="1:31" ht="30" customHeight="1" outlineLevel="1" x14ac:dyDescent="0.2">
      <c r="A390" s="238">
        <f t="shared" si="699"/>
        <v>348</v>
      </c>
      <c r="B390" s="396" t="s">
        <v>156</v>
      </c>
      <c r="C390" s="58" t="s">
        <v>1099</v>
      </c>
      <c r="D390" s="170" t="s">
        <v>43</v>
      </c>
      <c r="E390" s="18"/>
      <c r="F390" s="18">
        <v>3</v>
      </c>
      <c r="G390" s="18"/>
      <c r="H390" s="80">
        <f t="shared" si="710"/>
        <v>3</v>
      </c>
      <c r="I390" s="81">
        <f t="shared" si="711"/>
        <v>27000</v>
      </c>
      <c r="J390" s="157"/>
      <c r="K390" s="18"/>
      <c r="L390" s="18"/>
      <c r="M390" s="80">
        <f t="shared" si="712"/>
        <v>0</v>
      </c>
      <c r="N390" s="81">
        <f t="shared" si="713"/>
        <v>0</v>
      </c>
      <c r="O390" s="18"/>
      <c r="P390" s="18"/>
      <c r="Q390" s="18"/>
      <c r="R390" s="80">
        <f t="shared" si="714"/>
        <v>0</v>
      </c>
      <c r="S390" s="81">
        <f t="shared" si="715"/>
        <v>0</v>
      </c>
      <c r="T390" s="18"/>
      <c r="U390" s="18"/>
      <c r="V390" s="18"/>
      <c r="W390" s="80">
        <f t="shared" si="716"/>
        <v>0</v>
      </c>
      <c r="X390" s="81">
        <f t="shared" si="717"/>
        <v>0</v>
      </c>
      <c r="Y390" s="467">
        <f t="shared" si="718"/>
        <v>3</v>
      </c>
      <c r="Z390" s="296">
        <v>9000</v>
      </c>
      <c r="AA390" s="220">
        <f t="shared" si="719"/>
        <v>27000</v>
      </c>
      <c r="AB390" s="246" t="s">
        <v>233</v>
      </c>
      <c r="AE390" s="122"/>
    </row>
    <row r="391" spans="1:31" ht="30" customHeight="1" outlineLevel="1" thickBot="1" x14ac:dyDescent="0.25">
      <c r="A391" s="238">
        <f t="shared" si="699"/>
        <v>349</v>
      </c>
      <c r="B391" s="395" t="s">
        <v>157</v>
      </c>
      <c r="C391" s="58" t="s">
        <v>1100</v>
      </c>
      <c r="D391" s="170" t="s">
        <v>43</v>
      </c>
      <c r="E391" s="18"/>
      <c r="F391" s="18">
        <v>5</v>
      </c>
      <c r="G391" s="18"/>
      <c r="H391" s="80">
        <f t="shared" si="710"/>
        <v>5</v>
      </c>
      <c r="I391" s="81">
        <f t="shared" si="711"/>
        <v>79293.5</v>
      </c>
      <c r="J391" s="157"/>
      <c r="K391" s="18"/>
      <c r="L391" s="18"/>
      <c r="M391" s="80">
        <f t="shared" si="712"/>
        <v>0</v>
      </c>
      <c r="N391" s="81">
        <f t="shared" si="713"/>
        <v>0</v>
      </c>
      <c r="O391" s="18"/>
      <c r="P391" s="18"/>
      <c r="Q391" s="18"/>
      <c r="R391" s="80">
        <f t="shared" si="714"/>
        <v>0</v>
      </c>
      <c r="S391" s="81">
        <f t="shared" si="715"/>
        <v>0</v>
      </c>
      <c r="T391" s="18"/>
      <c r="U391" s="18"/>
      <c r="V391" s="18"/>
      <c r="W391" s="80">
        <f t="shared" si="716"/>
        <v>0</v>
      </c>
      <c r="X391" s="81">
        <f t="shared" si="717"/>
        <v>0</v>
      </c>
      <c r="Y391" s="467">
        <f t="shared" si="718"/>
        <v>5</v>
      </c>
      <c r="Z391" s="296">
        <v>15858.7</v>
      </c>
      <c r="AA391" s="220">
        <f t="shared" si="719"/>
        <v>79293.5</v>
      </c>
      <c r="AB391" s="246" t="s">
        <v>233</v>
      </c>
      <c r="AC391" s="122">
        <f>SUM(AA382:AA391)</f>
        <v>346723.5</v>
      </c>
      <c r="AE391" s="122"/>
    </row>
    <row r="392" spans="1:31" ht="31.5" customHeight="1" outlineLevel="1" thickBot="1" x14ac:dyDescent="0.25">
      <c r="A392" s="139" t="s">
        <v>306</v>
      </c>
      <c r="B392" s="140"/>
      <c r="C392" s="140"/>
      <c r="D392" s="37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478"/>
      <c r="Z392" s="140"/>
      <c r="AA392" s="140"/>
      <c r="AB392" s="230"/>
    </row>
    <row r="393" spans="1:31" s="275" customFormat="1" ht="30" customHeight="1" outlineLevel="1" x14ac:dyDescent="0.2">
      <c r="A393" s="238">
        <f>A391+1</f>
        <v>350</v>
      </c>
      <c r="B393" s="395" t="s">
        <v>158</v>
      </c>
      <c r="C393" s="75" t="s">
        <v>994</v>
      </c>
      <c r="D393" s="170" t="s">
        <v>43</v>
      </c>
      <c r="E393" s="91"/>
      <c r="F393" s="18"/>
      <c r="G393" s="18">
        <v>4</v>
      </c>
      <c r="H393" s="80">
        <f t="shared" ref="H393" si="720">SUM(E393:G393)</f>
        <v>4</v>
      </c>
      <c r="I393" s="81">
        <f t="shared" ref="I393:I424" si="721">H393*$Z393</f>
        <v>4800</v>
      </c>
      <c r="J393" s="18"/>
      <c r="K393" s="18"/>
      <c r="L393" s="18"/>
      <c r="M393" s="80">
        <f t="shared" ref="M393" si="722">SUM(J393:L393)</f>
        <v>0</v>
      </c>
      <c r="N393" s="81">
        <f t="shared" ref="N393:N424" si="723">M393*$Z393</f>
        <v>0</v>
      </c>
      <c r="O393" s="18"/>
      <c r="P393" s="18"/>
      <c r="Q393" s="18"/>
      <c r="R393" s="80">
        <f t="shared" ref="R393" si="724">SUM(O393:Q393)</f>
        <v>0</v>
      </c>
      <c r="S393" s="81">
        <f t="shared" ref="S393:S424" si="725">R393*$Z393</f>
        <v>0</v>
      </c>
      <c r="T393" s="18"/>
      <c r="U393" s="18"/>
      <c r="V393" s="18"/>
      <c r="W393" s="80">
        <f t="shared" ref="W393" si="726">SUM(T393:V393)</f>
        <v>0</v>
      </c>
      <c r="X393" s="81">
        <f t="shared" ref="X393:X424" si="727">W393*$Z393</f>
        <v>0</v>
      </c>
      <c r="Y393" s="467">
        <f t="shared" ref="Y393" si="728">H393+M393+R393+W393</f>
        <v>4</v>
      </c>
      <c r="Z393" s="296">
        <v>1200</v>
      </c>
      <c r="AA393" s="220">
        <f t="shared" ref="AA393" si="729">Y393*Z393</f>
        <v>4800</v>
      </c>
      <c r="AB393" s="441" t="s">
        <v>1052</v>
      </c>
      <c r="AC393" s="442" t="s">
        <v>1214</v>
      </c>
    </row>
    <row r="394" spans="1:31" s="275" customFormat="1" ht="30" customHeight="1" outlineLevel="1" x14ac:dyDescent="0.2">
      <c r="A394" s="238">
        <f>A393+1</f>
        <v>351</v>
      </c>
      <c r="B394" s="395" t="s">
        <v>159</v>
      </c>
      <c r="C394" s="75" t="s">
        <v>615</v>
      </c>
      <c r="D394" s="170" t="s">
        <v>44</v>
      </c>
      <c r="E394" s="195"/>
      <c r="F394" s="196"/>
      <c r="G394" s="196">
        <v>2</v>
      </c>
      <c r="H394" s="197">
        <f t="shared" ref="H394" si="730">SUM(E394:G394)</f>
        <v>2</v>
      </c>
      <c r="I394" s="198">
        <f t="shared" si="721"/>
        <v>1337.76</v>
      </c>
      <c r="J394" s="196"/>
      <c r="K394" s="196"/>
      <c r="L394" s="196"/>
      <c r="M394" s="197">
        <f t="shared" ref="M394" si="731">SUM(J394:L394)</f>
        <v>0</v>
      </c>
      <c r="N394" s="198">
        <f t="shared" si="723"/>
        <v>0</v>
      </c>
      <c r="O394" s="500"/>
      <c r="P394" s="18"/>
      <c r="Q394" s="18"/>
      <c r="R394" s="80">
        <f t="shared" ref="R394" si="732">SUM(O394:Q394)</f>
        <v>0</v>
      </c>
      <c r="S394" s="81">
        <f t="shared" si="725"/>
        <v>0</v>
      </c>
      <c r="T394" s="18"/>
      <c r="U394" s="18"/>
      <c r="V394" s="18"/>
      <c r="W394" s="80">
        <f t="shared" ref="W394" si="733">SUM(T394:V394)</f>
        <v>0</v>
      </c>
      <c r="X394" s="81">
        <f t="shared" si="727"/>
        <v>0</v>
      </c>
      <c r="Y394" s="467">
        <f t="shared" ref="Y394" si="734">H394+M394+R394+W394</f>
        <v>2</v>
      </c>
      <c r="Z394" s="296">
        <v>668.88</v>
      </c>
      <c r="AA394" s="220">
        <f t="shared" ref="AA394" si="735">Y394*Z394</f>
        <v>1337.76</v>
      </c>
      <c r="AB394" s="441" t="s">
        <v>1052</v>
      </c>
      <c r="AC394" s="442" t="s">
        <v>1214</v>
      </c>
    </row>
    <row r="395" spans="1:31" s="275" customFormat="1" ht="30" customHeight="1" outlineLevel="1" x14ac:dyDescent="0.2">
      <c r="A395" s="238">
        <f t="shared" ref="A395:A454" si="736">A394+1</f>
        <v>352</v>
      </c>
      <c r="B395" s="397" t="s">
        <v>160</v>
      </c>
      <c r="C395" s="101" t="s">
        <v>998</v>
      </c>
      <c r="D395" s="175" t="s">
        <v>44</v>
      </c>
      <c r="E395" s="207"/>
      <c r="F395" s="93"/>
      <c r="G395" s="93">
        <v>2</v>
      </c>
      <c r="H395" s="499">
        <f>SUM(E395:G395)</f>
        <v>2</v>
      </c>
      <c r="I395" s="210">
        <f t="shared" si="721"/>
        <v>1082</v>
      </c>
      <c r="J395" s="208"/>
      <c r="K395" s="208"/>
      <c r="L395" s="208"/>
      <c r="M395" s="209">
        <f>SUM(J395:L395)</f>
        <v>0</v>
      </c>
      <c r="N395" s="210">
        <f t="shared" si="723"/>
        <v>0</v>
      </c>
      <c r="O395" s="208"/>
      <c r="P395" s="196"/>
      <c r="Q395" s="196"/>
      <c r="R395" s="197">
        <f>SUM(O395:Q395)</f>
        <v>0</v>
      </c>
      <c r="S395" s="198">
        <f t="shared" si="725"/>
        <v>0</v>
      </c>
      <c r="T395" s="196"/>
      <c r="U395" s="196"/>
      <c r="V395" s="196"/>
      <c r="W395" s="197">
        <f>SUM(T395:V395)</f>
        <v>0</v>
      </c>
      <c r="X395" s="198">
        <f t="shared" si="727"/>
        <v>0</v>
      </c>
      <c r="Y395" s="472">
        <f>H395+M395+R395+W395</f>
        <v>2</v>
      </c>
      <c r="Z395" s="369">
        <v>541</v>
      </c>
      <c r="AA395" s="224">
        <f>Y395*Z395</f>
        <v>1082</v>
      </c>
      <c r="AB395" s="441" t="s">
        <v>1052</v>
      </c>
      <c r="AC395" s="442" t="s">
        <v>1214</v>
      </c>
    </row>
    <row r="396" spans="1:31" s="275" customFormat="1" ht="30" customHeight="1" outlineLevel="1" x14ac:dyDescent="0.2">
      <c r="A396" s="238">
        <f t="shared" si="736"/>
        <v>353</v>
      </c>
      <c r="B396" s="397" t="s">
        <v>529</v>
      </c>
      <c r="C396" s="98" t="s">
        <v>1003</v>
      </c>
      <c r="D396" s="170" t="s">
        <v>41</v>
      </c>
      <c r="E396" s="211"/>
      <c r="F396" s="212"/>
      <c r="G396" s="212">
        <v>1</v>
      </c>
      <c r="H396" s="193">
        <f t="shared" ref="H396" si="737">SUM(E396:G396)</f>
        <v>1</v>
      </c>
      <c r="I396" s="213">
        <f t="shared" si="721"/>
        <v>250</v>
      </c>
      <c r="J396" s="212"/>
      <c r="K396" s="212"/>
      <c r="L396" s="212"/>
      <c r="M396" s="193">
        <f t="shared" ref="M396" si="738">SUM(J396:L396)</f>
        <v>0</v>
      </c>
      <c r="N396" s="213">
        <f t="shared" si="723"/>
        <v>0</v>
      </c>
      <c r="O396" s="212"/>
      <c r="P396" s="212"/>
      <c r="Q396" s="212"/>
      <c r="R396" s="193">
        <f t="shared" ref="R396" si="739">SUM(O396:Q396)</f>
        <v>0</v>
      </c>
      <c r="S396" s="213">
        <f t="shared" si="725"/>
        <v>0</v>
      </c>
      <c r="T396" s="212"/>
      <c r="U396" s="212"/>
      <c r="V396" s="212"/>
      <c r="W396" s="193">
        <f t="shared" ref="W396" si="740">SUM(T396:V396)</f>
        <v>0</v>
      </c>
      <c r="X396" s="213">
        <f t="shared" si="727"/>
        <v>0</v>
      </c>
      <c r="Y396" s="469">
        <f t="shared" ref="Y396" si="741">H396+M396+R396+W396</f>
        <v>1</v>
      </c>
      <c r="Z396" s="302">
        <v>250</v>
      </c>
      <c r="AA396" s="223">
        <f t="shared" ref="AA396" si="742">Y396*Z396</f>
        <v>250</v>
      </c>
      <c r="AB396" s="246" t="s">
        <v>235</v>
      </c>
    </row>
    <row r="397" spans="1:31" s="275" customFormat="1" ht="30" customHeight="1" outlineLevel="1" x14ac:dyDescent="0.2">
      <c r="A397" s="238">
        <f t="shared" si="736"/>
        <v>354</v>
      </c>
      <c r="B397" s="397" t="s">
        <v>530</v>
      </c>
      <c r="C397" s="77" t="s">
        <v>618</v>
      </c>
      <c r="D397" s="170" t="s">
        <v>41</v>
      </c>
      <c r="E397" s="91"/>
      <c r="F397" s="18">
        <v>10</v>
      </c>
      <c r="G397" s="18"/>
      <c r="H397" s="80">
        <f t="shared" ref="H397" si="743">SUM(E397:G397)</f>
        <v>10</v>
      </c>
      <c r="I397" s="81">
        <f t="shared" si="721"/>
        <v>1155</v>
      </c>
      <c r="J397" s="18"/>
      <c r="K397" s="18"/>
      <c r="L397" s="18"/>
      <c r="M397" s="80">
        <f t="shared" ref="M397" si="744">SUM(J397:L397)</f>
        <v>0</v>
      </c>
      <c r="N397" s="81">
        <f t="shared" si="723"/>
        <v>0</v>
      </c>
      <c r="O397" s="18"/>
      <c r="P397" s="18"/>
      <c r="Q397" s="18"/>
      <c r="R397" s="80">
        <f t="shared" ref="R397" si="745">SUM(O397:Q397)</f>
        <v>0</v>
      </c>
      <c r="S397" s="81">
        <f t="shared" si="725"/>
        <v>0</v>
      </c>
      <c r="T397" s="18"/>
      <c r="U397" s="18"/>
      <c r="V397" s="18"/>
      <c r="W397" s="80">
        <f t="shared" ref="W397" si="746">SUM(T397:V397)</f>
        <v>0</v>
      </c>
      <c r="X397" s="81">
        <f t="shared" si="727"/>
        <v>0</v>
      </c>
      <c r="Y397" s="467">
        <f t="shared" ref="Y397" si="747">H397+M397+R397+W397</f>
        <v>10</v>
      </c>
      <c r="Z397" s="296">
        <v>115.5</v>
      </c>
      <c r="AA397" s="220">
        <f t="shared" ref="AA397" si="748">Y397*Z397</f>
        <v>1155</v>
      </c>
      <c r="AB397" s="441" t="s">
        <v>1052</v>
      </c>
      <c r="AC397" s="442" t="s">
        <v>1214</v>
      </c>
    </row>
    <row r="398" spans="1:31" s="275" customFormat="1" ht="30" customHeight="1" outlineLevel="1" x14ac:dyDescent="0.2">
      <c r="A398" s="238">
        <f t="shared" si="736"/>
        <v>355</v>
      </c>
      <c r="B398" s="397" t="s">
        <v>531</v>
      </c>
      <c r="C398" s="77" t="s">
        <v>618</v>
      </c>
      <c r="D398" s="170" t="s">
        <v>41</v>
      </c>
      <c r="E398" s="91"/>
      <c r="F398" s="18">
        <v>10</v>
      </c>
      <c r="G398" s="18"/>
      <c r="H398" s="80">
        <f>SUM(E398:G398)</f>
        <v>10</v>
      </c>
      <c r="I398" s="81">
        <f t="shared" si="721"/>
        <v>3914.6</v>
      </c>
      <c r="J398" s="18"/>
      <c r="K398" s="18"/>
      <c r="L398" s="18"/>
      <c r="M398" s="80">
        <f t="shared" ref="M398" si="749">SUM(J398:L398)</f>
        <v>0</v>
      </c>
      <c r="N398" s="81">
        <f t="shared" si="723"/>
        <v>0</v>
      </c>
      <c r="O398" s="18"/>
      <c r="P398" s="18"/>
      <c r="Q398" s="18"/>
      <c r="R398" s="80">
        <f>SUM(O398:Q398)</f>
        <v>0</v>
      </c>
      <c r="S398" s="81">
        <f t="shared" si="725"/>
        <v>0</v>
      </c>
      <c r="T398" s="18"/>
      <c r="U398" s="18"/>
      <c r="V398" s="18"/>
      <c r="W398" s="80">
        <f>SUM(T398:V398)</f>
        <v>0</v>
      </c>
      <c r="X398" s="81">
        <f t="shared" si="727"/>
        <v>0</v>
      </c>
      <c r="Y398" s="467">
        <f>H398+M398+R398+W398</f>
        <v>10</v>
      </c>
      <c r="Z398" s="296">
        <v>391.46</v>
      </c>
      <c r="AA398" s="220">
        <f>Y398*Z398</f>
        <v>3914.6</v>
      </c>
      <c r="AB398" s="441" t="s">
        <v>1052</v>
      </c>
      <c r="AC398" s="442" t="s">
        <v>1214</v>
      </c>
    </row>
    <row r="399" spans="1:31" s="275" customFormat="1" ht="30" customHeight="1" outlineLevel="1" x14ac:dyDescent="0.2">
      <c r="A399" s="238">
        <f t="shared" si="736"/>
        <v>356</v>
      </c>
      <c r="B399" s="396" t="s">
        <v>532</v>
      </c>
      <c r="C399" s="77" t="s">
        <v>1005</v>
      </c>
      <c r="D399" s="170" t="s">
        <v>43</v>
      </c>
      <c r="E399" s="91"/>
      <c r="F399" s="18"/>
      <c r="G399" s="18">
        <v>1</v>
      </c>
      <c r="H399" s="80">
        <f t="shared" ref="H399" si="750">SUM(E399:G399)</f>
        <v>1</v>
      </c>
      <c r="I399" s="81">
        <f t="shared" si="721"/>
        <v>1705</v>
      </c>
      <c r="J399" s="18"/>
      <c r="K399" s="18"/>
      <c r="L399" s="18"/>
      <c r="M399" s="80">
        <f t="shared" ref="M399" si="751">SUM(J399:L399)</f>
        <v>0</v>
      </c>
      <c r="N399" s="81">
        <f t="shared" si="723"/>
        <v>0</v>
      </c>
      <c r="O399" s="18"/>
      <c r="P399" s="18"/>
      <c r="Q399" s="18"/>
      <c r="R399" s="80">
        <f t="shared" ref="R399" si="752">SUM(O399:Q399)</f>
        <v>0</v>
      </c>
      <c r="S399" s="81">
        <f t="shared" si="725"/>
        <v>0</v>
      </c>
      <c r="T399" s="18"/>
      <c r="U399" s="18"/>
      <c r="V399" s="18"/>
      <c r="W399" s="80">
        <f t="shared" ref="W399" si="753">SUM(T399:V399)</f>
        <v>0</v>
      </c>
      <c r="X399" s="81">
        <f t="shared" si="727"/>
        <v>0</v>
      </c>
      <c r="Y399" s="467">
        <f t="shared" ref="Y399" si="754">H399+M399+R399+W399</f>
        <v>1</v>
      </c>
      <c r="Z399" s="296">
        <v>1705</v>
      </c>
      <c r="AA399" s="220">
        <f t="shared" ref="AA399" si="755">Y399*Z399</f>
        <v>1705</v>
      </c>
      <c r="AB399" s="441" t="s">
        <v>1052</v>
      </c>
      <c r="AC399" s="442" t="s">
        <v>1214</v>
      </c>
    </row>
    <row r="400" spans="1:31" s="275" customFormat="1" ht="30" customHeight="1" outlineLevel="1" x14ac:dyDescent="0.2">
      <c r="A400" s="238">
        <f t="shared" si="736"/>
        <v>357</v>
      </c>
      <c r="B400" s="395" t="s">
        <v>161</v>
      </c>
      <c r="C400" s="77" t="s">
        <v>619</v>
      </c>
      <c r="D400" s="170" t="s">
        <v>41</v>
      </c>
      <c r="E400" s="91"/>
      <c r="F400" s="18">
        <v>3</v>
      </c>
      <c r="G400" s="18"/>
      <c r="H400" s="80">
        <f t="shared" ref="H400" si="756">SUM(E400:G400)</f>
        <v>3</v>
      </c>
      <c r="I400" s="81">
        <f t="shared" si="721"/>
        <v>1980</v>
      </c>
      <c r="J400" s="18"/>
      <c r="K400" s="18"/>
      <c r="L400" s="18"/>
      <c r="M400" s="80">
        <f t="shared" ref="M400" si="757">SUM(J400:L400)</f>
        <v>0</v>
      </c>
      <c r="N400" s="81">
        <f t="shared" si="723"/>
        <v>0</v>
      </c>
      <c r="O400" s="18"/>
      <c r="P400" s="18"/>
      <c r="Q400" s="18"/>
      <c r="R400" s="80">
        <f t="shared" ref="R400" si="758">SUM(O400:Q400)</f>
        <v>0</v>
      </c>
      <c r="S400" s="81">
        <f t="shared" si="725"/>
        <v>0</v>
      </c>
      <c r="T400" s="18"/>
      <c r="U400" s="18"/>
      <c r="V400" s="18"/>
      <c r="W400" s="80">
        <f t="shared" ref="W400" si="759">SUM(T400:V400)</f>
        <v>0</v>
      </c>
      <c r="X400" s="81">
        <f t="shared" si="727"/>
        <v>0</v>
      </c>
      <c r="Y400" s="467">
        <f>H400+M400+R400+W400</f>
        <v>3</v>
      </c>
      <c r="Z400" s="296">
        <v>660</v>
      </c>
      <c r="AA400" s="220">
        <f>Y400*Z400</f>
        <v>1980</v>
      </c>
      <c r="AB400" s="441" t="s">
        <v>1052</v>
      </c>
      <c r="AC400" s="442" t="s">
        <v>1214</v>
      </c>
    </row>
    <row r="401" spans="1:29" s="275" customFormat="1" ht="30" customHeight="1" outlineLevel="1" x14ac:dyDescent="0.2">
      <c r="A401" s="238">
        <f t="shared" si="736"/>
        <v>358</v>
      </c>
      <c r="B401" s="397" t="s">
        <v>162</v>
      </c>
      <c r="C401" s="77" t="s">
        <v>1007</v>
      </c>
      <c r="D401" s="170" t="s">
        <v>43</v>
      </c>
      <c r="E401" s="91"/>
      <c r="F401" s="18"/>
      <c r="G401" s="18">
        <v>4</v>
      </c>
      <c r="H401" s="80">
        <f t="shared" ref="H401" si="760">SUM(E401:G401)</f>
        <v>4</v>
      </c>
      <c r="I401" s="81">
        <f t="shared" si="721"/>
        <v>12400</v>
      </c>
      <c r="J401" s="18"/>
      <c r="K401" s="18"/>
      <c r="L401" s="18"/>
      <c r="M401" s="80">
        <f t="shared" ref="M401" si="761">SUM(J401:L401)</f>
        <v>0</v>
      </c>
      <c r="N401" s="81">
        <f t="shared" si="723"/>
        <v>0</v>
      </c>
      <c r="O401" s="18"/>
      <c r="P401" s="18"/>
      <c r="Q401" s="18"/>
      <c r="R401" s="80">
        <f t="shared" ref="R401" si="762">SUM(O401:Q401)</f>
        <v>0</v>
      </c>
      <c r="S401" s="81">
        <f t="shared" si="725"/>
        <v>0</v>
      </c>
      <c r="T401" s="18"/>
      <c r="U401" s="18"/>
      <c r="V401" s="18"/>
      <c r="W401" s="80">
        <f t="shared" ref="W401" si="763">SUM(T401:V401)</f>
        <v>0</v>
      </c>
      <c r="X401" s="81">
        <f t="shared" si="727"/>
        <v>0</v>
      </c>
      <c r="Y401" s="467">
        <f t="shared" ref="Y401" si="764">H401+M401+R401+W401</f>
        <v>4</v>
      </c>
      <c r="Z401" s="296">
        <v>3100</v>
      </c>
      <c r="AA401" s="220">
        <f t="shared" ref="AA401" si="765">Y401*Z401</f>
        <v>12400</v>
      </c>
      <c r="AB401" s="441" t="s">
        <v>1052</v>
      </c>
      <c r="AC401" s="442" t="s">
        <v>1214</v>
      </c>
    </row>
    <row r="402" spans="1:29" s="275" customFormat="1" ht="30" customHeight="1" outlineLevel="1" x14ac:dyDescent="0.2">
      <c r="A402" s="238">
        <f t="shared" si="736"/>
        <v>359</v>
      </c>
      <c r="B402" s="395" t="s">
        <v>163</v>
      </c>
      <c r="C402" s="165" t="s">
        <v>625</v>
      </c>
      <c r="D402" s="170" t="s">
        <v>41</v>
      </c>
      <c r="E402" s="91"/>
      <c r="F402" s="18"/>
      <c r="G402" s="18">
        <v>7</v>
      </c>
      <c r="H402" s="84">
        <f>SUM(E402:G402)</f>
        <v>7</v>
      </c>
      <c r="I402" s="85">
        <f t="shared" si="721"/>
        <v>2695</v>
      </c>
      <c r="J402" s="20"/>
      <c r="K402" s="20"/>
      <c r="L402" s="20"/>
      <c r="M402" s="84">
        <f>SUM(J402:L402)</f>
        <v>0</v>
      </c>
      <c r="N402" s="85">
        <f t="shared" si="723"/>
        <v>0</v>
      </c>
      <c r="O402" s="20"/>
      <c r="P402" s="20"/>
      <c r="Q402" s="20"/>
      <c r="R402" s="84">
        <f>SUM(O402:Q402)</f>
        <v>0</v>
      </c>
      <c r="S402" s="85">
        <f t="shared" si="725"/>
        <v>0</v>
      </c>
      <c r="T402" s="20"/>
      <c r="U402" s="20"/>
      <c r="V402" s="20"/>
      <c r="W402" s="84">
        <f>SUM(T402:V402)</f>
        <v>0</v>
      </c>
      <c r="X402" s="85">
        <f t="shared" si="727"/>
        <v>0</v>
      </c>
      <c r="Y402" s="458">
        <f>H402+M402+R402+W402</f>
        <v>7</v>
      </c>
      <c r="Z402" s="293">
        <v>385</v>
      </c>
      <c r="AA402" s="218">
        <f>Y402*Z402</f>
        <v>2695</v>
      </c>
      <c r="AB402" s="441" t="s">
        <v>1052</v>
      </c>
      <c r="AC402" s="442" t="s">
        <v>1214</v>
      </c>
    </row>
    <row r="403" spans="1:29" s="275" customFormat="1" ht="30" customHeight="1" outlineLevel="1" x14ac:dyDescent="0.2">
      <c r="A403" s="238">
        <f t="shared" si="736"/>
        <v>360</v>
      </c>
      <c r="B403" s="397" t="s">
        <v>164</v>
      </c>
      <c r="C403" s="165" t="s">
        <v>1008</v>
      </c>
      <c r="D403" s="170" t="s">
        <v>41</v>
      </c>
      <c r="E403" s="91"/>
      <c r="F403" s="18"/>
      <c r="G403" s="18">
        <v>4</v>
      </c>
      <c r="H403" s="84">
        <f>SUM(E403:G403)</f>
        <v>4</v>
      </c>
      <c r="I403" s="85">
        <f t="shared" si="721"/>
        <v>9680</v>
      </c>
      <c r="J403" s="20"/>
      <c r="K403" s="20"/>
      <c r="L403" s="20"/>
      <c r="M403" s="84">
        <f>SUM(J403:L403)</f>
        <v>0</v>
      </c>
      <c r="N403" s="85">
        <f t="shared" si="723"/>
        <v>0</v>
      </c>
      <c r="O403" s="20"/>
      <c r="P403" s="20"/>
      <c r="Q403" s="20"/>
      <c r="R403" s="84">
        <f>SUM(O403:Q403)</f>
        <v>0</v>
      </c>
      <c r="S403" s="85">
        <f t="shared" si="725"/>
        <v>0</v>
      </c>
      <c r="T403" s="20"/>
      <c r="U403" s="20"/>
      <c r="V403" s="20"/>
      <c r="W403" s="84">
        <f>SUM(T403:V403)</f>
        <v>0</v>
      </c>
      <c r="X403" s="85">
        <f t="shared" si="727"/>
        <v>0</v>
      </c>
      <c r="Y403" s="458">
        <f>H403+M403+R403+W403</f>
        <v>4</v>
      </c>
      <c r="Z403" s="293">
        <v>2420</v>
      </c>
      <c r="AA403" s="218">
        <f>Y403*Z403</f>
        <v>9680</v>
      </c>
      <c r="AB403" s="441" t="s">
        <v>1052</v>
      </c>
      <c r="AC403" s="442" t="s">
        <v>1214</v>
      </c>
    </row>
    <row r="404" spans="1:29" s="275" customFormat="1" ht="30" customHeight="1" outlineLevel="1" x14ac:dyDescent="0.2">
      <c r="A404" s="238">
        <f t="shared" si="736"/>
        <v>361</v>
      </c>
      <c r="B404" s="397" t="s">
        <v>165</v>
      </c>
      <c r="C404" s="77" t="s">
        <v>319</v>
      </c>
      <c r="D404" s="170" t="s">
        <v>41</v>
      </c>
      <c r="E404" s="91"/>
      <c r="F404" s="18">
        <v>1</v>
      </c>
      <c r="G404" s="18"/>
      <c r="H404" s="80">
        <f>SUM(E404:G404)</f>
        <v>1</v>
      </c>
      <c r="I404" s="81">
        <f t="shared" si="721"/>
        <v>6600</v>
      </c>
      <c r="J404" s="18"/>
      <c r="K404" s="18"/>
      <c r="L404" s="18"/>
      <c r="M404" s="80">
        <f>SUM(J404:L404)</f>
        <v>0</v>
      </c>
      <c r="N404" s="81">
        <f t="shared" si="723"/>
        <v>0</v>
      </c>
      <c r="O404" s="18"/>
      <c r="P404" s="18"/>
      <c r="Q404" s="18"/>
      <c r="R404" s="80">
        <f>SUM(O404:Q404)</f>
        <v>0</v>
      </c>
      <c r="S404" s="81">
        <f t="shared" si="725"/>
        <v>0</v>
      </c>
      <c r="T404" s="18"/>
      <c r="U404" s="18"/>
      <c r="V404" s="18"/>
      <c r="W404" s="80">
        <f>SUM(T404:V404)</f>
        <v>0</v>
      </c>
      <c r="X404" s="81">
        <f t="shared" si="727"/>
        <v>0</v>
      </c>
      <c r="Y404" s="467">
        <f>H404+M404+R404+W404</f>
        <v>1</v>
      </c>
      <c r="Z404" s="296">
        <v>6600</v>
      </c>
      <c r="AA404" s="220">
        <f>Y404*Z404</f>
        <v>6600</v>
      </c>
      <c r="AB404" s="441" t="s">
        <v>1052</v>
      </c>
      <c r="AC404" s="442" t="s">
        <v>1214</v>
      </c>
    </row>
    <row r="405" spans="1:29" s="275" customFormat="1" ht="30" customHeight="1" outlineLevel="1" x14ac:dyDescent="0.2">
      <c r="A405" s="238">
        <f t="shared" si="736"/>
        <v>362</v>
      </c>
      <c r="B405" s="395" t="s">
        <v>166</v>
      </c>
      <c r="C405" s="77" t="s">
        <v>320</v>
      </c>
      <c r="D405" s="170" t="s">
        <v>41</v>
      </c>
      <c r="E405" s="91"/>
      <c r="F405" s="18">
        <v>1</v>
      </c>
      <c r="G405" s="18"/>
      <c r="H405" s="80">
        <f>SUM(E405:G405)</f>
        <v>1</v>
      </c>
      <c r="I405" s="81">
        <f t="shared" si="721"/>
        <v>5500</v>
      </c>
      <c r="J405" s="18"/>
      <c r="K405" s="18"/>
      <c r="L405" s="18"/>
      <c r="M405" s="80">
        <f>SUM(J405:L405)</f>
        <v>0</v>
      </c>
      <c r="N405" s="81">
        <f t="shared" si="723"/>
        <v>0</v>
      </c>
      <c r="O405" s="18"/>
      <c r="P405" s="18"/>
      <c r="Q405" s="18"/>
      <c r="R405" s="80">
        <f>SUM(O405:Q405)</f>
        <v>0</v>
      </c>
      <c r="S405" s="81">
        <f t="shared" si="725"/>
        <v>0</v>
      </c>
      <c r="T405" s="18"/>
      <c r="U405" s="18"/>
      <c r="V405" s="18"/>
      <c r="W405" s="80">
        <f>SUM(T405:V405)</f>
        <v>0</v>
      </c>
      <c r="X405" s="81">
        <f t="shared" si="727"/>
        <v>0</v>
      </c>
      <c r="Y405" s="467">
        <f>H405+M405+R405+W405</f>
        <v>1</v>
      </c>
      <c r="Z405" s="296">
        <v>5500</v>
      </c>
      <c r="AA405" s="220">
        <f>Y405*Z405</f>
        <v>5500</v>
      </c>
      <c r="AB405" s="441" t="s">
        <v>1052</v>
      </c>
      <c r="AC405" s="442" t="s">
        <v>1214</v>
      </c>
    </row>
    <row r="406" spans="1:29" s="275" customFormat="1" ht="30" customHeight="1" outlineLevel="1" x14ac:dyDescent="0.2">
      <c r="A406" s="238">
        <f t="shared" si="736"/>
        <v>363</v>
      </c>
      <c r="B406" s="395" t="s">
        <v>167</v>
      </c>
      <c r="C406" s="77" t="s">
        <v>1009</v>
      </c>
      <c r="D406" s="170" t="s">
        <v>44</v>
      </c>
      <c r="E406" s="91"/>
      <c r="F406" s="18">
        <v>1</v>
      </c>
      <c r="G406" s="18"/>
      <c r="H406" s="80">
        <f t="shared" ref="H406" si="766">SUM(E406:G406)</f>
        <v>1</v>
      </c>
      <c r="I406" s="81">
        <f t="shared" si="721"/>
        <v>2000</v>
      </c>
      <c r="J406" s="18"/>
      <c r="K406" s="18"/>
      <c r="L406" s="18"/>
      <c r="M406" s="80">
        <f t="shared" ref="M406" si="767">SUM(J406:L406)</f>
        <v>0</v>
      </c>
      <c r="N406" s="81">
        <f t="shared" si="723"/>
        <v>0</v>
      </c>
      <c r="O406" s="18"/>
      <c r="P406" s="18"/>
      <c r="Q406" s="18"/>
      <c r="R406" s="80">
        <f t="shared" ref="R406" si="768">SUM(O406:Q406)</f>
        <v>0</v>
      </c>
      <c r="S406" s="81">
        <f t="shared" si="725"/>
        <v>0</v>
      </c>
      <c r="T406" s="18"/>
      <c r="U406" s="18"/>
      <c r="V406" s="18"/>
      <c r="W406" s="80">
        <f t="shared" ref="W406" si="769">SUM(T406:V406)</f>
        <v>0</v>
      </c>
      <c r="X406" s="81">
        <f t="shared" si="727"/>
        <v>0</v>
      </c>
      <c r="Y406" s="467">
        <f t="shared" ref="Y406" si="770">H406+M406+R406+W406</f>
        <v>1</v>
      </c>
      <c r="Z406" s="296">
        <v>2000</v>
      </c>
      <c r="AA406" s="220">
        <f t="shared" ref="AA406" si="771">Y406*Z406</f>
        <v>2000</v>
      </c>
      <c r="AB406" s="441" t="s">
        <v>1052</v>
      </c>
      <c r="AC406" s="442" t="s">
        <v>1214</v>
      </c>
    </row>
    <row r="407" spans="1:29" s="275" customFormat="1" ht="30" customHeight="1" outlineLevel="1" x14ac:dyDescent="0.2">
      <c r="A407" s="251">
        <f t="shared" si="736"/>
        <v>364</v>
      </c>
      <c r="B407" s="395" t="s">
        <v>168</v>
      </c>
      <c r="C407" s="544" t="s">
        <v>325</v>
      </c>
      <c r="D407" s="170" t="s">
        <v>41</v>
      </c>
      <c r="E407" s="195"/>
      <c r="F407" s="196">
        <v>1</v>
      </c>
      <c r="G407" s="196"/>
      <c r="H407" s="197">
        <f>SUM(E407:G407)</f>
        <v>1</v>
      </c>
      <c r="I407" s="198">
        <f t="shared" si="721"/>
        <v>880</v>
      </c>
      <c r="J407" s="196"/>
      <c r="K407" s="196"/>
      <c r="L407" s="196"/>
      <c r="M407" s="197">
        <f>SUM(J407:L407)</f>
        <v>0</v>
      </c>
      <c r="N407" s="198">
        <f t="shared" si="723"/>
        <v>0</v>
      </c>
      <c r="O407" s="196"/>
      <c r="P407" s="196"/>
      <c r="Q407" s="196"/>
      <c r="R407" s="197">
        <f>SUM(O407:Q407)</f>
        <v>0</v>
      </c>
      <c r="S407" s="198">
        <f t="shared" si="725"/>
        <v>0</v>
      </c>
      <c r="T407" s="196"/>
      <c r="U407" s="196"/>
      <c r="V407" s="196"/>
      <c r="W407" s="197">
        <f>SUM(T407:V407)</f>
        <v>0</v>
      </c>
      <c r="X407" s="198">
        <f t="shared" si="727"/>
        <v>0</v>
      </c>
      <c r="Y407" s="472">
        <f>H407+M407+R407+W407</f>
        <v>1</v>
      </c>
      <c r="Z407" s="369">
        <v>880</v>
      </c>
      <c r="AA407" s="224">
        <f>Y407*Z407</f>
        <v>880</v>
      </c>
      <c r="AB407" s="441" t="s">
        <v>1052</v>
      </c>
      <c r="AC407" s="442" t="s">
        <v>1214</v>
      </c>
    </row>
    <row r="408" spans="1:29" s="275" customFormat="1" ht="30" customHeight="1" outlineLevel="1" x14ac:dyDescent="0.2">
      <c r="A408" s="238">
        <f t="shared" si="736"/>
        <v>365</v>
      </c>
      <c r="B408" s="396" t="s">
        <v>169</v>
      </c>
      <c r="C408" s="216" t="s">
        <v>1014</v>
      </c>
      <c r="D408" s="175" t="s">
        <v>44</v>
      </c>
      <c r="E408" s="93"/>
      <c r="F408" s="93">
        <v>2</v>
      </c>
      <c r="G408" s="93"/>
      <c r="H408" s="106">
        <f t="shared" ref="H408" si="772">SUM(E408:G408)</f>
        <v>2</v>
      </c>
      <c r="I408" s="107">
        <f t="shared" si="721"/>
        <v>6150</v>
      </c>
      <c r="J408" s="93"/>
      <c r="K408" s="93"/>
      <c r="L408" s="93"/>
      <c r="M408" s="106">
        <f t="shared" ref="M408" si="773">SUM(J408:L408)</f>
        <v>0</v>
      </c>
      <c r="N408" s="107">
        <f t="shared" si="723"/>
        <v>0</v>
      </c>
      <c r="O408" s="93"/>
      <c r="P408" s="93"/>
      <c r="Q408" s="93"/>
      <c r="R408" s="106">
        <f t="shared" ref="R408" si="774">SUM(O408:Q408)</f>
        <v>0</v>
      </c>
      <c r="S408" s="107">
        <f t="shared" si="725"/>
        <v>0</v>
      </c>
      <c r="T408" s="93"/>
      <c r="U408" s="93"/>
      <c r="V408" s="93"/>
      <c r="W408" s="106">
        <f t="shared" ref="W408" si="775">SUM(T408:V408)</f>
        <v>0</v>
      </c>
      <c r="X408" s="107">
        <f t="shared" si="727"/>
        <v>0</v>
      </c>
      <c r="Y408" s="477">
        <f t="shared" ref="Y408" si="776">H408+M408+R408+W408</f>
        <v>2</v>
      </c>
      <c r="Z408" s="300">
        <v>3075</v>
      </c>
      <c r="AA408" s="543">
        <f t="shared" ref="AA408" si="777">Y408*Z408</f>
        <v>6150</v>
      </c>
      <c r="AB408" s="496" t="s">
        <v>1052</v>
      </c>
      <c r="AC408" s="442" t="s">
        <v>1214</v>
      </c>
    </row>
    <row r="409" spans="1:29" s="275" customFormat="1" ht="30" customHeight="1" outlineLevel="1" x14ac:dyDescent="0.2">
      <c r="A409" s="238">
        <f t="shared" si="736"/>
        <v>366</v>
      </c>
      <c r="B409" s="397" t="s">
        <v>170</v>
      </c>
      <c r="C409" s="102" t="s">
        <v>1015</v>
      </c>
      <c r="D409" s="170" t="s">
        <v>43</v>
      </c>
      <c r="E409" s="20"/>
      <c r="F409" s="20"/>
      <c r="G409" s="20">
        <v>1</v>
      </c>
      <c r="H409" s="84">
        <f t="shared" ref="H409:H410" si="778">SUM(E409:G409)</f>
        <v>1</v>
      </c>
      <c r="I409" s="85">
        <f t="shared" si="721"/>
        <v>3300</v>
      </c>
      <c r="J409" s="20"/>
      <c r="K409" s="20"/>
      <c r="L409" s="20"/>
      <c r="M409" s="84">
        <f t="shared" ref="M409:M410" si="779">SUM(J409:L409)</f>
        <v>0</v>
      </c>
      <c r="N409" s="85">
        <f t="shared" si="723"/>
        <v>0</v>
      </c>
      <c r="O409" s="20"/>
      <c r="P409" s="20"/>
      <c r="Q409" s="20"/>
      <c r="R409" s="84">
        <f t="shared" ref="R409:R410" si="780">SUM(O409:Q409)</f>
        <v>0</v>
      </c>
      <c r="S409" s="85">
        <f t="shared" si="725"/>
        <v>0</v>
      </c>
      <c r="T409" s="20"/>
      <c r="U409" s="20"/>
      <c r="V409" s="20"/>
      <c r="W409" s="84">
        <f t="shared" ref="W409:W410" si="781">SUM(T409:V409)</f>
        <v>0</v>
      </c>
      <c r="X409" s="85">
        <f t="shared" si="727"/>
        <v>0</v>
      </c>
      <c r="Y409" s="458">
        <f t="shared" ref="Y409:Y410" si="782">H409+M409+R409+W409</f>
        <v>1</v>
      </c>
      <c r="Z409" s="293">
        <v>3300</v>
      </c>
      <c r="AA409" s="86">
        <f t="shared" ref="AA409:AA410" si="783">Y409*Z409</f>
        <v>3300</v>
      </c>
      <c r="AB409" s="441" t="s">
        <v>1052</v>
      </c>
      <c r="AC409" s="442" t="s">
        <v>1214</v>
      </c>
    </row>
    <row r="410" spans="1:29" s="275" customFormat="1" ht="30" customHeight="1" outlineLevel="1" x14ac:dyDescent="0.2">
      <c r="A410" s="238">
        <f t="shared" si="736"/>
        <v>367</v>
      </c>
      <c r="B410" s="397" t="s">
        <v>171</v>
      </c>
      <c r="C410" s="102" t="s">
        <v>1016</v>
      </c>
      <c r="D410" s="170" t="s">
        <v>69</v>
      </c>
      <c r="E410" s="20"/>
      <c r="F410" s="20"/>
      <c r="G410" s="20">
        <v>6</v>
      </c>
      <c r="H410" s="84">
        <f t="shared" si="778"/>
        <v>6</v>
      </c>
      <c r="I410" s="85">
        <f t="shared" si="721"/>
        <v>2422.1999999999998</v>
      </c>
      <c r="J410" s="20"/>
      <c r="K410" s="20"/>
      <c r="L410" s="20"/>
      <c r="M410" s="84">
        <f t="shared" si="779"/>
        <v>0</v>
      </c>
      <c r="N410" s="85">
        <f t="shared" si="723"/>
        <v>0</v>
      </c>
      <c r="O410" s="20"/>
      <c r="P410" s="20"/>
      <c r="Q410" s="20"/>
      <c r="R410" s="84">
        <f t="shared" si="780"/>
        <v>0</v>
      </c>
      <c r="S410" s="85">
        <f t="shared" si="725"/>
        <v>0</v>
      </c>
      <c r="T410" s="20"/>
      <c r="U410" s="20"/>
      <c r="V410" s="20"/>
      <c r="W410" s="84">
        <f t="shared" si="781"/>
        <v>0</v>
      </c>
      <c r="X410" s="85">
        <f t="shared" si="727"/>
        <v>0</v>
      </c>
      <c r="Y410" s="458">
        <f t="shared" si="782"/>
        <v>6</v>
      </c>
      <c r="Z410" s="293">
        <v>403.7</v>
      </c>
      <c r="AA410" s="86">
        <f t="shared" si="783"/>
        <v>2422.1999999999998</v>
      </c>
      <c r="AB410" s="441" t="s">
        <v>1052</v>
      </c>
      <c r="AC410" s="442" t="s">
        <v>1214</v>
      </c>
    </row>
    <row r="411" spans="1:29" s="275" customFormat="1" ht="30" customHeight="1" outlineLevel="1" x14ac:dyDescent="0.2">
      <c r="A411" s="238">
        <f t="shared" si="736"/>
        <v>368</v>
      </c>
      <c r="B411" s="397" t="s">
        <v>172</v>
      </c>
      <c r="C411" s="77" t="s">
        <v>310</v>
      </c>
      <c r="D411" s="170" t="s">
        <v>41</v>
      </c>
      <c r="E411" s="91"/>
      <c r="F411" s="18">
        <v>3</v>
      </c>
      <c r="G411" s="18"/>
      <c r="H411" s="80">
        <f>SUM(E411:G411)</f>
        <v>3</v>
      </c>
      <c r="I411" s="81">
        <f t="shared" si="721"/>
        <v>4620</v>
      </c>
      <c r="J411" s="18"/>
      <c r="K411" s="18"/>
      <c r="L411" s="18"/>
      <c r="M411" s="80">
        <f>SUM(J411:L411)</f>
        <v>0</v>
      </c>
      <c r="N411" s="81">
        <f t="shared" si="723"/>
        <v>0</v>
      </c>
      <c r="O411" s="18"/>
      <c r="P411" s="18"/>
      <c r="Q411" s="18"/>
      <c r="R411" s="80">
        <f>SUM(O411:Q411)</f>
        <v>0</v>
      </c>
      <c r="S411" s="81">
        <f t="shared" si="725"/>
        <v>0</v>
      </c>
      <c r="T411" s="18"/>
      <c r="U411" s="18"/>
      <c r="V411" s="18"/>
      <c r="W411" s="80">
        <f>SUM(T411:V411)</f>
        <v>0</v>
      </c>
      <c r="X411" s="81">
        <f t="shared" si="727"/>
        <v>0</v>
      </c>
      <c r="Y411" s="467">
        <f>H411+M411+R411+W411</f>
        <v>3</v>
      </c>
      <c r="Z411" s="296">
        <v>1540</v>
      </c>
      <c r="AA411" s="220">
        <f>Y411*Z411</f>
        <v>4620</v>
      </c>
      <c r="AB411" s="441" t="s">
        <v>1052</v>
      </c>
      <c r="AC411" s="442" t="s">
        <v>1214</v>
      </c>
    </row>
    <row r="412" spans="1:29" s="275" customFormat="1" ht="30" customHeight="1" outlineLevel="1" x14ac:dyDescent="0.2">
      <c r="A412" s="238">
        <f t="shared" si="736"/>
        <v>369</v>
      </c>
      <c r="B412" s="397" t="s">
        <v>173</v>
      </c>
      <c r="C412" s="77" t="s">
        <v>1018</v>
      </c>
      <c r="D412" s="170" t="s">
        <v>43</v>
      </c>
      <c r="E412" s="91"/>
      <c r="F412" s="18"/>
      <c r="G412" s="18">
        <v>1</v>
      </c>
      <c r="H412" s="80">
        <f t="shared" ref="H412" si="784">SUM(E412:G412)</f>
        <v>1</v>
      </c>
      <c r="I412" s="81">
        <f t="shared" si="721"/>
        <v>1500</v>
      </c>
      <c r="J412" s="18"/>
      <c r="K412" s="18"/>
      <c r="L412" s="18"/>
      <c r="M412" s="80">
        <f t="shared" ref="M412" si="785">SUM(J412:L412)</f>
        <v>0</v>
      </c>
      <c r="N412" s="81">
        <f t="shared" si="723"/>
        <v>0</v>
      </c>
      <c r="O412" s="18"/>
      <c r="P412" s="18"/>
      <c r="Q412" s="18"/>
      <c r="R412" s="80">
        <f t="shared" ref="R412" si="786">SUM(O412:Q412)</f>
        <v>0</v>
      </c>
      <c r="S412" s="81">
        <f t="shared" si="725"/>
        <v>0</v>
      </c>
      <c r="T412" s="18"/>
      <c r="U412" s="18"/>
      <c r="V412" s="18"/>
      <c r="W412" s="80">
        <f t="shared" ref="W412" si="787">SUM(T412:V412)</f>
        <v>0</v>
      </c>
      <c r="X412" s="81">
        <f t="shared" si="727"/>
        <v>0</v>
      </c>
      <c r="Y412" s="467">
        <f t="shared" ref="Y412" si="788">H412+M412+R412+W412</f>
        <v>1</v>
      </c>
      <c r="Z412" s="296">
        <v>1500</v>
      </c>
      <c r="AA412" s="220">
        <f t="shared" ref="AA412" si="789">Y412*Z412</f>
        <v>1500</v>
      </c>
      <c r="AB412" s="441" t="s">
        <v>1052</v>
      </c>
      <c r="AC412" s="442" t="s">
        <v>1214</v>
      </c>
    </row>
    <row r="413" spans="1:29" s="275" customFormat="1" ht="30" customHeight="1" outlineLevel="1" x14ac:dyDescent="0.2">
      <c r="A413" s="238">
        <f t="shared" si="736"/>
        <v>370</v>
      </c>
      <c r="B413" s="397" t="s">
        <v>174</v>
      </c>
      <c r="C413" s="77" t="s">
        <v>1019</v>
      </c>
      <c r="D413" s="170" t="s">
        <v>43</v>
      </c>
      <c r="E413" s="91"/>
      <c r="F413" s="18"/>
      <c r="G413" s="18">
        <v>4</v>
      </c>
      <c r="H413" s="80">
        <f>SUM(E413:G413)</f>
        <v>4</v>
      </c>
      <c r="I413" s="81">
        <f t="shared" si="721"/>
        <v>1600</v>
      </c>
      <c r="J413" s="18"/>
      <c r="K413" s="18"/>
      <c r="L413" s="18"/>
      <c r="M413" s="80">
        <f>SUM(J413:L413)</f>
        <v>0</v>
      </c>
      <c r="N413" s="81">
        <f t="shared" si="723"/>
        <v>0</v>
      </c>
      <c r="O413" s="18"/>
      <c r="P413" s="18"/>
      <c r="Q413" s="18"/>
      <c r="R413" s="80">
        <f>SUM(O413:Q413)</f>
        <v>0</v>
      </c>
      <c r="S413" s="81">
        <f t="shared" si="725"/>
        <v>0</v>
      </c>
      <c r="T413" s="18"/>
      <c r="U413" s="18"/>
      <c r="V413" s="18"/>
      <c r="W413" s="80">
        <f>SUM(T413:V413)</f>
        <v>0</v>
      </c>
      <c r="X413" s="81">
        <f t="shared" si="727"/>
        <v>0</v>
      </c>
      <c r="Y413" s="467">
        <f>H413+M413+R413+W413</f>
        <v>4</v>
      </c>
      <c r="Z413" s="296">
        <v>400</v>
      </c>
      <c r="AA413" s="220">
        <f>Y413*Z413</f>
        <v>1600</v>
      </c>
      <c r="AB413" s="441" t="s">
        <v>1052</v>
      </c>
      <c r="AC413" s="442" t="s">
        <v>1214</v>
      </c>
    </row>
    <row r="414" spans="1:29" s="275" customFormat="1" ht="30" customHeight="1" outlineLevel="1" x14ac:dyDescent="0.2">
      <c r="A414" s="238">
        <f t="shared" si="736"/>
        <v>371</v>
      </c>
      <c r="B414" s="397" t="s">
        <v>175</v>
      </c>
      <c r="C414" s="77" t="s">
        <v>1020</v>
      </c>
      <c r="D414" s="170" t="s">
        <v>43</v>
      </c>
      <c r="E414" s="91"/>
      <c r="F414" s="18"/>
      <c r="G414" s="18">
        <v>3</v>
      </c>
      <c r="H414" s="80">
        <f t="shared" ref="H414" si="790">SUM(E414:G414)</f>
        <v>3</v>
      </c>
      <c r="I414" s="81">
        <f t="shared" si="721"/>
        <v>1980</v>
      </c>
      <c r="J414" s="18"/>
      <c r="K414" s="18"/>
      <c r="L414" s="18"/>
      <c r="M414" s="80">
        <f t="shared" ref="M414" si="791">SUM(J414:L414)</f>
        <v>0</v>
      </c>
      <c r="N414" s="81">
        <f t="shared" si="723"/>
        <v>0</v>
      </c>
      <c r="O414" s="18"/>
      <c r="P414" s="18"/>
      <c r="Q414" s="18"/>
      <c r="R414" s="80">
        <f t="shared" ref="R414" si="792">SUM(O414:Q414)</f>
        <v>0</v>
      </c>
      <c r="S414" s="81">
        <f t="shared" si="725"/>
        <v>0</v>
      </c>
      <c r="T414" s="18"/>
      <c r="U414" s="18"/>
      <c r="V414" s="18"/>
      <c r="W414" s="80">
        <f t="shared" ref="W414" si="793">SUM(T414:V414)</f>
        <v>0</v>
      </c>
      <c r="X414" s="81">
        <f t="shared" si="727"/>
        <v>0</v>
      </c>
      <c r="Y414" s="467">
        <f t="shared" ref="Y414" si="794">H414+M414+R414+W414</f>
        <v>3</v>
      </c>
      <c r="Z414" s="296">
        <v>660</v>
      </c>
      <c r="AA414" s="220">
        <f t="shared" ref="AA414" si="795">Y414*Z414</f>
        <v>1980</v>
      </c>
      <c r="AB414" s="441" t="s">
        <v>1052</v>
      </c>
      <c r="AC414" s="442" t="s">
        <v>1214</v>
      </c>
    </row>
    <row r="415" spans="1:29" s="275" customFormat="1" ht="30" customHeight="1" outlineLevel="1" x14ac:dyDescent="0.2">
      <c r="A415" s="238">
        <f t="shared" si="736"/>
        <v>372</v>
      </c>
      <c r="B415" s="395" t="s">
        <v>176</v>
      </c>
      <c r="C415" s="75" t="s">
        <v>993</v>
      </c>
      <c r="D415" s="170" t="s">
        <v>73</v>
      </c>
      <c r="E415" s="20"/>
      <c r="F415" s="20">
        <v>2</v>
      </c>
      <c r="G415" s="20"/>
      <c r="H415" s="84">
        <f t="shared" ref="H415:H423" si="796">SUM(E415:G415)</f>
        <v>2</v>
      </c>
      <c r="I415" s="85">
        <f t="shared" si="721"/>
        <v>6856</v>
      </c>
      <c r="J415" s="20"/>
      <c r="K415" s="20"/>
      <c r="L415" s="20"/>
      <c r="M415" s="84">
        <f t="shared" ref="M415:M423" si="797">SUM(J415:L415)</f>
        <v>0</v>
      </c>
      <c r="N415" s="85">
        <f t="shared" si="723"/>
        <v>0</v>
      </c>
      <c r="O415" s="20"/>
      <c r="P415" s="20"/>
      <c r="Q415" s="20"/>
      <c r="R415" s="84">
        <f t="shared" ref="R415:R423" si="798">SUM(O415:Q415)</f>
        <v>0</v>
      </c>
      <c r="S415" s="85">
        <f t="shared" si="725"/>
        <v>0</v>
      </c>
      <c r="T415" s="20"/>
      <c r="U415" s="20"/>
      <c r="V415" s="20"/>
      <c r="W415" s="84">
        <f t="shared" ref="W415:W423" si="799">SUM(T415:V415)</f>
        <v>0</v>
      </c>
      <c r="X415" s="85">
        <f t="shared" si="727"/>
        <v>0</v>
      </c>
      <c r="Y415" s="458">
        <f t="shared" ref="Y415:Y423" si="800">H415+M415+R415+W415</f>
        <v>2</v>
      </c>
      <c r="Z415" s="293">
        <v>3428</v>
      </c>
      <c r="AA415" s="218">
        <f t="shared" ref="AA415:AA423" si="801">Y415*Z415</f>
        <v>6856</v>
      </c>
      <c r="AB415" s="246" t="s">
        <v>577</v>
      </c>
      <c r="AC415" s="442"/>
    </row>
    <row r="416" spans="1:29" s="275" customFormat="1" ht="30" customHeight="1" outlineLevel="1" x14ac:dyDescent="0.2">
      <c r="A416" s="238">
        <f t="shared" si="736"/>
        <v>373</v>
      </c>
      <c r="B416" s="395" t="s">
        <v>177</v>
      </c>
      <c r="C416" s="75" t="s">
        <v>307</v>
      </c>
      <c r="D416" s="170" t="s">
        <v>73</v>
      </c>
      <c r="E416" s="20"/>
      <c r="F416" s="20">
        <v>3</v>
      </c>
      <c r="G416" s="20"/>
      <c r="H416" s="84">
        <f t="shared" si="796"/>
        <v>3</v>
      </c>
      <c r="I416" s="85">
        <f t="shared" si="721"/>
        <v>4950</v>
      </c>
      <c r="J416" s="20"/>
      <c r="K416" s="20"/>
      <c r="L416" s="20"/>
      <c r="M416" s="84">
        <f t="shared" si="797"/>
        <v>0</v>
      </c>
      <c r="N416" s="85">
        <f t="shared" si="723"/>
        <v>0</v>
      </c>
      <c r="O416" s="20"/>
      <c r="P416" s="20"/>
      <c r="Q416" s="20"/>
      <c r="R416" s="84">
        <f t="shared" si="798"/>
        <v>0</v>
      </c>
      <c r="S416" s="85">
        <f t="shared" si="725"/>
        <v>0</v>
      </c>
      <c r="T416" s="20"/>
      <c r="U416" s="20"/>
      <c r="V416" s="20"/>
      <c r="W416" s="84">
        <f t="shared" si="799"/>
        <v>0</v>
      </c>
      <c r="X416" s="85">
        <f t="shared" si="727"/>
        <v>0</v>
      </c>
      <c r="Y416" s="458">
        <f t="shared" si="800"/>
        <v>3</v>
      </c>
      <c r="Z416" s="293">
        <v>1650</v>
      </c>
      <c r="AA416" s="218">
        <f t="shared" si="801"/>
        <v>4950</v>
      </c>
      <c r="AB416" s="246" t="s">
        <v>577</v>
      </c>
      <c r="AC416" s="442"/>
    </row>
    <row r="417" spans="1:29" s="275" customFormat="1" ht="30" customHeight="1" outlineLevel="1" x14ac:dyDescent="0.2">
      <c r="A417" s="238">
        <f t="shared" si="736"/>
        <v>374</v>
      </c>
      <c r="B417" s="395" t="s">
        <v>178</v>
      </c>
      <c r="C417" s="75" t="s">
        <v>995</v>
      </c>
      <c r="D417" s="170" t="s">
        <v>44</v>
      </c>
      <c r="E417" s="20"/>
      <c r="F417" s="20">
        <v>2</v>
      </c>
      <c r="G417" s="20"/>
      <c r="H417" s="112">
        <f t="shared" si="796"/>
        <v>2</v>
      </c>
      <c r="I417" s="81">
        <f t="shared" si="721"/>
        <v>2198</v>
      </c>
      <c r="J417" s="18"/>
      <c r="K417" s="18"/>
      <c r="L417" s="18"/>
      <c r="M417" s="80">
        <f t="shared" si="797"/>
        <v>0</v>
      </c>
      <c r="N417" s="81">
        <f t="shared" si="723"/>
        <v>0</v>
      </c>
      <c r="O417" s="18"/>
      <c r="P417" s="18"/>
      <c r="Q417" s="18"/>
      <c r="R417" s="80">
        <f t="shared" si="798"/>
        <v>0</v>
      </c>
      <c r="S417" s="81">
        <f t="shared" si="725"/>
        <v>0</v>
      </c>
      <c r="T417" s="18"/>
      <c r="U417" s="18"/>
      <c r="V417" s="18"/>
      <c r="W417" s="80">
        <f t="shared" si="799"/>
        <v>0</v>
      </c>
      <c r="X417" s="81">
        <f t="shared" si="727"/>
        <v>0</v>
      </c>
      <c r="Y417" s="467">
        <f t="shared" si="800"/>
        <v>2</v>
      </c>
      <c r="Z417" s="296">
        <v>1099</v>
      </c>
      <c r="AA417" s="220">
        <f t="shared" si="801"/>
        <v>2198</v>
      </c>
      <c r="AB417" s="246" t="s">
        <v>577</v>
      </c>
      <c r="AC417" s="442"/>
    </row>
    <row r="418" spans="1:29" s="275" customFormat="1" ht="30" customHeight="1" outlineLevel="1" x14ac:dyDescent="0.2">
      <c r="A418" s="238">
        <f t="shared" si="736"/>
        <v>375</v>
      </c>
      <c r="B418" s="397" t="s">
        <v>179</v>
      </c>
      <c r="C418" s="75" t="s">
        <v>316</v>
      </c>
      <c r="D418" s="170" t="s">
        <v>41</v>
      </c>
      <c r="E418" s="20"/>
      <c r="F418" s="93"/>
      <c r="G418" s="93">
        <v>1</v>
      </c>
      <c r="H418" s="112">
        <f t="shared" si="796"/>
        <v>1</v>
      </c>
      <c r="I418" s="81">
        <f t="shared" si="721"/>
        <v>660</v>
      </c>
      <c r="J418" s="18"/>
      <c r="K418" s="18"/>
      <c r="L418" s="18"/>
      <c r="M418" s="80">
        <f t="shared" si="797"/>
        <v>0</v>
      </c>
      <c r="N418" s="81">
        <f t="shared" si="723"/>
        <v>0</v>
      </c>
      <c r="O418" s="18"/>
      <c r="P418" s="18"/>
      <c r="Q418" s="18"/>
      <c r="R418" s="80">
        <f t="shared" si="798"/>
        <v>0</v>
      </c>
      <c r="S418" s="81">
        <f t="shared" si="725"/>
        <v>0</v>
      </c>
      <c r="T418" s="18"/>
      <c r="U418" s="18"/>
      <c r="V418" s="18"/>
      <c r="W418" s="80">
        <f t="shared" si="799"/>
        <v>0</v>
      </c>
      <c r="X418" s="81">
        <f t="shared" si="727"/>
        <v>0</v>
      </c>
      <c r="Y418" s="467">
        <f t="shared" si="800"/>
        <v>1</v>
      </c>
      <c r="Z418" s="296">
        <v>660</v>
      </c>
      <c r="AA418" s="220">
        <f t="shared" si="801"/>
        <v>660</v>
      </c>
      <c r="AB418" s="246" t="s">
        <v>577</v>
      </c>
      <c r="AC418" s="442"/>
    </row>
    <row r="419" spans="1:29" s="275" customFormat="1" ht="30" customHeight="1" outlineLevel="1" x14ac:dyDescent="0.2">
      <c r="A419" s="238">
        <f t="shared" si="736"/>
        <v>376</v>
      </c>
      <c r="B419" s="396" t="s">
        <v>180</v>
      </c>
      <c r="C419" s="75" t="s">
        <v>996</v>
      </c>
      <c r="D419" s="170" t="s">
        <v>41</v>
      </c>
      <c r="E419" s="20"/>
      <c r="F419" s="93">
        <v>2</v>
      </c>
      <c r="G419" s="93"/>
      <c r="H419" s="112">
        <f t="shared" si="796"/>
        <v>2</v>
      </c>
      <c r="I419" s="81">
        <f t="shared" si="721"/>
        <v>5698</v>
      </c>
      <c r="J419" s="18"/>
      <c r="K419" s="18"/>
      <c r="L419" s="18"/>
      <c r="M419" s="80">
        <f t="shared" si="797"/>
        <v>0</v>
      </c>
      <c r="N419" s="81">
        <f t="shared" si="723"/>
        <v>0</v>
      </c>
      <c r="O419" s="18"/>
      <c r="P419" s="18"/>
      <c r="Q419" s="18"/>
      <c r="R419" s="80">
        <f t="shared" si="798"/>
        <v>0</v>
      </c>
      <c r="S419" s="81">
        <f t="shared" si="725"/>
        <v>0</v>
      </c>
      <c r="T419" s="18"/>
      <c r="U419" s="18"/>
      <c r="V419" s="18"/>
      <c r="W419" s="80">
        <f t="shared" si="799"/>
        <v>0</v>
      </c>
      <c r="X419" s="81">
        <f t="shared" si="727"/>
        <v>0</v>
      </c>
      <c r="Y419" s="467">
        <f t="shared" si="800"/>
        <v>2</v>
      </c>
      <c r="Z419" s="296">
        <v>2849</v>
      </c>
      <c r="AA419" s="220">
        <f t="shared" si="801"/>
        <v>5698</v>
      </c>
      <c r="AB419" s="246" t="s">
        <v>577</v>
      </c>
      <c r="AC419" s="442"/>
    </row>
    <row r="420" spans="1:29" s="275" customFormat="1" ht="30" customHeight="1" outlineLevel="1" x14ac:dyDescent="0.2">
      <c r="A420" s="238">
        <f t="shared" si="736"/>
        <v>377</v>
      </c>
      <c r="B420" s="396" t="s">
        <v>181</v>
      </c>
      <c r="C420" s="75" t="s">
        <v>997</v>
      </c>
      <c r="D420" s="170" t="s">
        <v>43</v>
      </c>
      <c r="E420" s="207"/>
      <c r="F420" s="93">
        <v>1</v>
      </c>
      <c r="G420" s="93"/>
      <c r="H420" s="373">
        <f t="shared" si="796"/>
        <v>1</v>
      </c>
      <c r="I420" s="198">
        <f t="shared" si="721"/>
        <v>10000</v>
      </c>
      <c r="J420" s="196"/>
      <c r="K420" s="196"/>
      <c r="L420" s="196"/>
      <c r="M420" s="197">
        <f t="shared" si="797"/>
        <v>0</v>
      </c>
      <c r="N420" s="198">
        <f t="shared" si="723"/>
        <v>0</v>
      </c>
      <c r="O420" s="196"/>
      <c r="P420" s="196"/>
      <c r="Q420" s="196"/>
      <c r="R420" s="197">
        <f t="shared" si="798"/>
        <v>0</v>
      </c>
      <c r="S420" s="198">
        <f t="shared" si="725"/>
        <v>0</v>
      </c>
      <c r="T420" s="196"/>
      <c r="U420" s="196"/>
      <c r="V420" s="196"/>
      <c r="W420" s="197">
        <f t="shared" si="799"/>
        <v>0</v>
      </c>
      <c r="X420" s="198">
        <f t="shared" si="727"/>
        <v>0</v>
      </c>
      <c r="Y420" s="472">
        <f t="shared" si="800"/>
        <v>1</v>
      </c>
      <c r="Z420" s="369">
        <v>10000</v>
      </c>
      <c r="AA420" s="224">
        <f t="shared" si="801"/>
        <v>10000</v>
      </c>
      <c r="AB420" s="246" t="s">
        <v>577</v>
      </c>
      <c r="AC420" s="442"/>
    </row>
    <row r="421" spans="1:29" s="275" customFormat="1" ht="30" customHeight="1" outlineLevel="1" x14ac:dyDescent="0.2">
      <c r="A421" s="238">
        <f t="shared" si="736"/>
        <v>378</v>
      </c>
      <c r="B421" s="397" t="s">
        <v>182</v>
      </c>
      <c r="C421" s="101" t="s">
        <v>999</v>
      </c>
      <c r="D421" s="175" t="s">
        <v>41</v>
      </c>
      <c r="E421" s="90"/>
      <c r="F421" s="19">
        <v>2</v>
      </c>
      <c r="G421" s="19"/>
      <c r="H421" s="82">
        <f t="shared" si="796"/>
        <v>2</v>
      </c>
      <c r="I421" s="83">
        <f t="shared" si="721"/>
        <v>1582.68</v>
      </c>
      <c r="J421" s="19"/>
      <c r="K421" s="19"/>
      <c r="L421" s="19"/>
      <c r="M421" s="82">
        <f t="shared" si="797"/>
        <v>0</v>
      </c>
      <c r="N421" s="83">
        <f t="shared" si="723"/>
        <v>0</v>
      </c>
      <c r="O421" s="19"/>
      <c r="P421" s="19"/>
      <c r="Q421" s="19"/>
      <c r="R421" s="82">
        <f t="shared" si="798"/>
        <v>0</v>
      </c>
      <c r="S421" s="83">
        <f t="shared" si="725"/>
        <v>0</v>
      </c>
      <c r="T421" s="19"/>
      <c r="U421" s="19"/>
      <c r="V421" s="19"/>
      <c r="W421" s="82">
        <f t="shared" si="799"/>
        <v>0</v>
      </c>
      <c r="X421" s="83">
        <f t="shared" si="727"/>
        <v>0</v>
      </c>
      <c r="Y421" s="471">
        <f t="shared" si="800"/>
        <v>2</v>
      </c>
      <c r="Z421" s="299">
        <v>791.34</v>
      </c>
      <c r="AA421" s="221">
        <f t="shared" si="801"/>
        <v>1582.68</v>
      </c>
      <c r="AB421" s="248" t="s">
        <v>577</v>
      </c>
      <c r="AC421" s="442"/>
    </row>
    <row r="422" spans="1:29" s="275" customFormat="1" ht="30" customHeight="1" outlineLevel="1" x14ac:dyDescent="0.2">
      <c r="A422" s="238">
        <f t="shared" si="736"/>
        <v>379</v>
      </c>
      <c r="B422" s="397" t="s">
        <v>183</v>
      </c>
      <c r="C422" s="149" t="s">
        <v>317</v>
      </c>
      <c r="D422" s="170" t="s">
        <v>41</v>
      </c>
      <c r="E422" s="91"/>
      <c r="F422" s="18">
        <v>2</v>
      </c>
      <c r="G422" s="18"/>
      <c r="H422" s="80">
        <f t="shared" si="796"/>
        <v>2</v>
      </c>
      <c r="I422" s="81">
        <f t="shared" si="721"/>
        <v>660</v>
      </c>
      <c r="J422" s="18"/>
      <c r="K422" s="18"/>
      <c r="L422" s="18"/>
      <c r="M422" s="80">
        <f t="shared" si="797"/>
        <v>0</v>
      </c>
      <c r="N422" s="81">
        <f t="shared" si="723"/>
        <v>0</v>
      </c>
      <c r="O422" s="18"/>
      <c r="P422" s="18"/>
      <c r="Q422" s="18"/>
      <c r="R422" s="80">
        <f t="shared" si="798"/>
        <v>0</v>
      </c>
      <c r="S422" s="81">
        <f t="shared" si="725"/>
        <v>0</v>
      </c>
      <c r="T422" s="18"/>
      <c r="U422" s="18"/>
      <c r="V422" s="18"/>
      <c r="W422" s="80">
        <f t="shared" si="799"/>
        <v>0</v>
      </c>
      <c r="X422" s="81">
        <f t="shared" si="727"/>
        <v>0</v>
      </c>
      <c r="Y422" s="467">
        <f t="shared" si="800"/>
        <v>2</v>
      </c>
      <c r="Z422" s="296">
        <v>330</v>
      </c>
      <c r="AA422" s="220">
        <f t="shared" si="801"/>
        <v>660</v>
      </c>
      <c r="AB422" s="246" t="s">
        <v>577</v>
      </c>
      <c r="AC422" s="442"/>
    </row>
    <row r="423" spans="1:29" s="275" customFormat="1" ht="30" customHeight="1" outlineLevel="1" x14ac:dyDescent="0.2">
      <c r="A423" s="238">
        <f t="shared" si="736"/>
        <v>380</v>
      </c>
      <c r="B423" s="397" t="s">
        <v>184</v>
      </c>
      <c r="C423" s="75" t="s">
        <v>318</v>
      </c>
      <c r="D423" s="170" t="s">
        <v>41</v>
      </c>
      <c r="E423" s="91"/>
      <c r="F423" s="18">
        <v>1</v>
      </c>
      <c r="G423" s="18"/>
      <c r="H423" s="80">
        <f t="shared" si="796"/>
        <v>1</v>
      </c>
      <c r="I423" s="81">
        <f t="shared" si="721"/>
        <v>1650</v>
      </c>
      <c r="J423" s="18"/>
      <c r="K423" s="18"/>
      <c r="L423" s="18"/>
      <c r="M423" s="80">
        <f t="shared" si="797"/>
        <v>0</v>
      </c>
      <c r="N423" s="81">
        <f t="shared" si="723"/>
        <v>0</v>
      </c>
      <c r="O423" s="18"/>
      <c r="P423" s="18"/>
      <c r="Q423" s="18"/>
      <c r="R423" s="80">
        <f t="shared" si="798"/>
        <v>0</v>
      </c>
      <c r="S423" s="81">
        <f t="shared" si="725"/>
        <v>0</v>
      </c>
      <c r="T423" s="18"/>
      <c r="U423" s="18"/>
      <c r="V423" s="18"/>
      <c r="W423" s="80">
        <f t="shared" si="799"/>
        <v>0</v>
      </c>
      <c r="X423" s="81">
        <f t="shared" si="727"/>
        <v>0</v>
      </c>
      <c r="Y423" s="467">
        <f t="shared" si="800"/>
        <v>1</v>
      </c>
      <c r="Z423" s="296">
        <v>1650</v>
      </c>
      <c r="AA423" s="220">
        <f t="shared" si="801"/>
        <v>1650</v>
      </c>
      <c r="AB423" s="246" t="s">
        <v>577</v>
      </c>
      <c r="AC423" s="442"/>
    </row>
    <row r="424" spans="1:29" s="275" customFormat="1" ht="30" customHeight="1" outlineLevel="1" x14ac:dyDescent="0.2">
      <c r="A424" s="238">
        <f t="shared" si="736"/>
        <v>381</v>
      </c>
      <c r="B424" s="397" t="s">
        <v>185</v>
      </c>
      <c r="C424" s="75" t="s">
        <v>1000</v>
      </c>
      <c r="D424" s="170" t="s">
        <v>43</v>
      </c>
      <c r="E424" s="91"/>
      <c r="F424" s="18">
        <v>1</v>
      </c>
      <c r="G424" s="18"/>
      <c r="H424" s="80">
        <f t="shared" ref="H424" si="802">SUM(E424:G424)</f>
        <v>1</v>
      </c>
      <c r="I424" s="81">
        <f t="shared" si="721"/>
        <v>15394.5</v>
      </c>
      <c r="J424" s="18"/>
      <c r="K424" s="18"/>
      <c r="L424" s="18"/>
      <c r="M424" s="80">
        <f t="shared" ref="M424" si="803">SUM(J424:L424)</f>
        <v>0</v>
      </c>
      <c r="N424" s="81">
        <f t="shared" si="723"/>
        <v>0</v>
      </c>
      <c r="O424" s="18"/>
      <c r="P424" s="18"/>
      <c r="Q424" s="18"/>
      <c r="R424" s="80">
        <f t="shared" ref="R424" si="804">SUM(O424:Q424)</f>
        <v>0</v>
      </c>
      <c r="S424" s="81">
        <f t="shared" si="725"/>
        <v>0</v>
      </c>
      <c r="T424" s="18"/>
      <c r="U424" s="18"/>
      <c r="V424" s="18"/>
      <c r="W424" s="80">
        <f t="shared" ref="W424" si="805">SUM(T424:V424)</f>
        <v>0</v>
      </c>
      <c r="X424" s="81">
        <f t="shared" si="727"/>
        <v>0</v>
      </c>
      <c r="Y424" s="467">
        <f t="shared" ref="Y424" si="806">H424+M424+R424+W424</f>
        <v>1</v>
      </c>
      <c r="Z424" s="296">
        <v>15394.5</v>
      </c>
      <c r="AA424" s="220">
        <f t="shared" ref="AA424" si="807">Y424*Z424</f>
        <v>15394.5</v>
      </c>
      <c r="AB424" s="246" t="s">
        <v>577</v>
      </c>
      <c r="AC424" s="442"/>
    </row>
    <row r="425" spans="1:29" s="275" customFormat="1" ht="30" customHeight="1" outlineLevel="1" x14ac:dyDescent="0.2">
      <c r="A425" s="238">
        <f t="shared" si="736"/>
        <v>382</v>
      </c>
      <c r="B425" s="397" t="s">
        <v>186</v>
      </c>
      <c r="C425" s="102" t="s">
        <v>281</v>
      </c>
      <c r="D425" s="170" t="s">
        <v>73</v>
      </c>
      <c r="E425" s="91"/>
      <c r="F425" s="18"/>
      <c r="G425" s="18">
        <v>5</v>
      </c>
      <c r="H425" s="80">
        <f>SUM(E425:G425)</f>
        <v>5</v>
      </c>
      <c r="I425" s="81">
        <f t="shared" ref="I425:I456" si="808">H425*$Z425</f>
        <v>12500</v>
      </c>
      <c r="J425" s="18"/>
      <c r="K425" s="18"/>
      <c r="L425" s="18"/>
      <c r="M425" s="80">
        <f>SUM(J425:L425)</f>
        <v>0</v>
      </c>
      <c r="N425" s="81">
        <f t="shared" ref="N425:N456" si="809">M425*$Z425</f>
        <v>0</v>
      </c>
      <c r="O425" s="18"/>
      <c r="P425" s="18"/>
      <c r="Q425" s="18"/>
      <c r="R425" s="80">
        <f>SUM(O425:Q425)</f>
        <v>0</v>
      </c>
      <c r="S425" s="81">
        <f t="shared" ref="S425:S456" si="810">R425*$Z425</f>
        <v>0</v>
      </c>
      <c r="T425" s="18"/>
      <c r="U425" s="18"/>
      <c r="V425" s="18"/>
      <c r="W425" s="80">
        <f>SUM(T425:V425)</f>
        <v>0</v>
      </c>
      <c r="X425" s="81">
        <f t="shared" ref="X425:X456" si="811">W425*$Z425</f>
        <v>0</v>
      </c>
      <c r="Y425" s="467">
        <f>H425+M425+R425+W425</f>
        <v>5</v>
      </c>
      <c r="Z425" s="296">
        <v>2500</v>
      </c>
      <c r="AA425" s="220">
        <f>Y425*Z425</f>
        <v>12500</v>
      </c>
      <c r="AB425" s="246" t="s">
        <v>577</v>
      </c>
      <c r="AC425" s="442"/>
    </row>
    <row r="426" spans="1:29" s="275" customFormat="1" ht="30" customHeight="1" outlineLevel="1" x14ac:dyDescent="0.2">
      <c r="A426" s="238">
        <f t="shared" si="736"/>
        <v>383</v>
      </c>
      <c r="B426" s="397" t="s">
        <v>187</v>
      </c>
      <c r="C426" s="102" t="s">
        <v>616</v>
      </c>
      <c r="D426" s="170" t="s">
        <v>73</v>
      </c>
      <c r="E426" s="91"/>
      <c r="F426" s="18"/>
      <c r="G426" s="18">
        <v>5</v>
      </c>
      <c r="H426" s="80">
        <f>SUM(E426:G426)</f>
        <v>5</v>
      </c>
      <c r="I426" s="81">
        <f t="shared" si="808"/>
        <v>10000</v>
      </c>
      <c r="J426" s="18"/>
      <c r="K426" s="18"/>
      <c r="L426" s="18"/>
      <c r="M426" s="80">
        <f>SUM(J426:L426)</f>
        <v>0</v>
      </c>
      <c r="N426" s="81">
        <f t="shared" si="809"/>
        <v>0</v>
      </c>
      <c r="O426" s="18"/>
      <c r="P426" s="18"/>
      <c r="Q426" s="18"/>
      <c r="R426" s="80">
        <f>SUM(O426:Q426)</f>
        <v>0</v>
      </c>
      <c r="S426" s="81">
        <f t="shared" si="810"/>
        <v>0</v>
      </c>
      <c r="T426" s="18"/>
      <c r="U426" s="18"/>
      <c r="V426" s="18"/>
      <c r="W426" s="80">
        <f>SUM(T426:V426)</f>
        <v>0</v>
      </c>
      <c r="X426" s="81">
        <f t="shared" si="811"/>
        <v>0</v>
      </c>
      <c r="Y426" s="467">
        <f>H426+M426+R426+W426</f>
        <v>5</v>
      </c>
      <c r="Z426" s="296">
        <v>2000</v>
      </c>
      <c r="AA426" s="220">
        <f>Y426*Z426</f>
        <v>10000</v>
      </c>
      <c r="AB426" s="246" t="s">
        <v>577</v>
      </c>
      <c r="AC426" s="442"/>
    </row>
    <row r="427" spans="1:29" s="275" customFormat="1" ht="30" customHeight="1" outlineLevel="1" x14ac:dyDescent="0.2">
      <c r="A427" s="238">
        <f t="shared" si="736"/>
        <v>384</v>
      </c>
      <c r="B427" s="397" t="s">
        <v>188</v>
      </c>
      <c r="C427" s="216" t="s">
        <v>617</v>
      </c>
      <c r="D427" s="170" t="s">
        <v>73</v>
      </c>
      <c r="E427" s="91"/>
      <c r="F427" s="18"/>
      <c r="G427" s="18">
        <v>5</v>
      </c>
      <c r="H427" s="80">
        <f>SUM(E427:G427)</f>
        <v>5</v>
      </c>
      <c r="I427" s="81">
        <f t="shared" si="808"/>
        <v>11000</v>
      </c>
      <c r="J427" s="18"/>
      <c r="K427" s="18"/>
      <c r="L427" s="18"/>
      <c r="M427" s="80">
        <f>SUM(J427:L427)</f>
        <v>0</v>
      </c>
      <c r="N427" s="81">
        <f t="shared" si="809"/>
        <v>0</v>
      </c>
      <c r="O427" s="18"/>
      <c r="P427" s="18"/>
      <c r="Q427" s="18"/>
      <c r="R427" s="80">
        <f>SUM(O427:Q427)</f>
        <v>0</v>
      </c>
      <c r="S427" s="81">
        <f t="shared" si="810"/>
        <v>0</v>
      </c>
      <c r="T427" s="18"/>
      <c r="U427" s="18"/>
      <c r="V427" s="18"/>
      <c r="W427" s="80">
        <f>SUM(T427:V427)</f>
        <v>0</v>
      </c>
      <c r="X427" s="81">
        <f t="shared" si="811"/>
        <v>0</v>
      </c>
      <c r="Y427" s="467">
        <f>H427+M427+R427+W427</f>
        <v>5</v>
      </c>
      <c r="Z427" s="296">
        <v>2200</v>
      </c>
      <c r="AA427" s="220">
        <f>Y427*Z427</f>
        <v>11000</v>
      </c>
      <c r="AB427" s="246" t="s">
        <v>577</v>
      </c>
      <c r="AC427" s="442"/>
    </row>
    <row r="428" spans="1:29" s="275" customFormat="1" ht="30" customHeight="1" outlineLevel="1" x14ac:dyDescent="0.2">
      <c r="A428" s="238">
        <f t="shared" si="736"/>
        <v>385</v>
      </c>
      <c r="B428" s="397" t="s">
        <v>189</v>
      </c>
      <c r="C428" s="102" t="s">
        <v>1001</v>
      </c>
      <c r="D428" s="170" t="s">
        <v>44</v>
      </c>
      <c r="E428" s="91"/>
      <c r="F428" s="18">
        <v>1</v>
      </c>
      <c r="G428" s="18"/>
      <c r="H428" s="80">
        <f t="shared" ref="H428" si="812">SUM(E428:G428)</f>
        <v>1</v>
      </c>
      <c r="I428" s="81">
        <f t="shared" si="808"/>
        <v>11600.91</v>
      </c>
      <c r="J428" s="18"/>
      <c r="K428" s="18"/>
      <c r="L428" s="18"/>
      <c r="M428" s="80">
        <f t="shared" ref="M428" si="813">SUM(J428:L428)</f>
        <v>0</v>
      </c>
      <c r="N428" s="81">
        <f t="shared" si="809"/>
        <v>0</v>
      </c>
      <c r="O428" s="18"/>
      <c r="P428" s="18"/>
      <c r="Q428" s="18"/>
      <c r="R428" s="80">
        <f t="shared" ref="R428" si="814">SUM(O428:Q428)</f>
        <v>0</v>
      </c>
      <c r="S428" s="81">
        <f t="shared" si="810"/>
        <v>0</v>
      </c>
      <c r="T428" s="18"/>
      <c r="U428" s="18"/>
      <c r="V428" s="18"/>
      <c r="W428" s="80">
        <f t="shared" ref="W428" si="815">SUM(T428:V428)</f>
        <v>0</v>
      </c>
      <c r="X428" s="81">
        <f t="shared" si="811"/>
        <v>0</v>
      </c>
      <c r="Y428" s="467">
        <f t="shared" ref="Y428" si="816">H428+M428+R428+W428</f>
        <v>1</v>
      </c>
      <c r="Z428" s="296">
        <v>11600.91</v>
      </c>
      <c r="AA428" s="220">
        <f t="shared" ref="AA428" si="817">Y428*Z428</f>
        <v>11600.91</v>
      </c>
      <c r="AB428" s="246" t="s">
        <v>577</v>
      </c>
      <c r="AC428" s="442"/>
    </row>
    <row r="429" spans="1:29" s="275" customFormat="1" ht="30" customHeight="1" outlineLevel="1" x14ac:dyDescent="0.2">
      <c r="A429" s="238">
        <f t="shared" si="736"/>
        <v>386</v>
      </c>
      <c r="B429" s="395" t="s">
        <v>190</v>
      </c>
      <c r="C429" s="76" t="s">
        <v>312</v>
      </c>
      <c r="D429" s="170" t="s">
        <v>68</v>
      </c>
      <c r="E429" s="91"/>
      <c r="F429" s="18">
        <v>1</v>
      </c>
      <c r="G429" s="18"/>
      <c r="H429" s="80">
        <f>SUM(E429:G429)</f>
        <v>1</v>
      </c>
      <c r="I429" s="81">
        <f t="shared" si="808"/>
        <v>7150</v>
      </c>
      <c r="J429" s="18"/>
      <c r="K429" s="18"/>
      <c r="L429" s="18"/>
      <c r="M429" s="80">
        <f>SUM(J429:L429)</f>
        <v>0</v>
      </c>
      <c r="N429" s="81">
        <f t="shared" si="809"/>
        <v>0</v>
      </c>
      <c r="O429" s="18"/>
      <c r="P429" s="18"/>
      <c r="Q429" s="18"/>
      <c r="R429" s="80">
        <f>SUM(O429:Q429)</f>
        <v>0</v>
      </c>
      <c r="S429" s="81">
        <f t="shared" si="810"/>
        <v>0</v>
      </c>
      <c r="T429" s="18"/>
      <c r="U429" s="18"/>
      <c r="V429" s="18"/>
      <c r="W429" s="80">
        <f>SUM(T429:V429)</f>
        <v>0</v>
      </c>
      <c r="X429" s="81">
        <f t="shared" si="811"/>
        <v>0</v>
      </c>
      <c r="Y429" s="467">
        <f>H429+M429+R429+W429</f>
        <v>1</v>
      </c>
      <c r="Z429" s="296">
        <v>7150</v>
      </c>
      <c r="AA429" s="220">
        <f>Y429*Z429</f>
        <v>7150</v>
      </c>
      <c r="AB429" s="246" t="s">
        <v>577</v>
      </c>
      <c r="AC429" s="442"/>
    </row>
    <row r="430" spans="1:29" s="275" customFormat="1" ht="30" customHeight="1" outlineLevel="1" x14ac:dyDescent="0.2">
      <c r="A430" s="238">
        <f t="shared" si="736"/>
        <v>387</v>
      </c>
      <c r="B430" s="397" t="s">
        <v>191</v>
      </c>
      <c r="C430" s="77" t="s">
        <v>309</v>
      </c>
      <c r="D430" s="170" t="s">
        <v>41</v>
      </c>
      <c r="E430" s="91"/>
      <c r="F430" s="18"/>
      <c r="G430" s="18">
        <v>3</v>
      </c>
      <c r="H430" s="80">
        <f>SUM(E430:G430)</f>
        <v>3</v>
      </c>
      <c r="I430" s="81">
        <f t="shared" si="808"/>
        <v>4950</v>
      </c>
      <c r="J430" s="18"/>
      <c r="K430" s="18"/>
      <c r="L430" s="18"/>
      <c r="M430" s="80">
        <f>SUM(J430:L430)</f>
        <v>0</v>
      </c>
      <c r="N430" s="81">
        <f t="shared" si="809"/>
        <v>0</v>
      </c>
      <c r="O430" s="18"/>
      <c r="P430" s="18"/>
      <c r="Q430" s="18"/>
      <c r="R430" s="80">
        <f>SUM(O430:Q430)</f>
        <v>0</v>
      </c>
      <c r="S430" s="81">
        <f t="shared" si="810"/>
        <v>0</v>
      </c>
      <c r="T430" s="18"/>
      <c r="U430" s="18"/>
      <c r="V430" s="18"/>
      <c r="W430" s="80">
        <f>SUM(T430:V430)</f>
        <v>0</v>
      </c>
      <c r="X430" s="81">
        <f t="shared" si="811"/>
        <v>0</v>
      </c>
      <c r="Y430" s="467">
        <f>H430+M430+R430+W430</f>
        <v>3</v>
      </c>
      <c r="Z430" s="296">
        <v>1650</v>
      </c>
      <c r="AA430" s="220">
        <f>Y430*Z430</f>
        <v>4950</v>
      </c>
      <c r="AB430" s="246" t="s">
        <v>577</v>
      </c>
      <c r="AC430" s="442"/>
    </row>
    <row r="431" spans="1:29" s="275" customFormat="1" ht="30" customHeight="1" outlineLevel="1" x14ac:dyDescent="0.2">
      <c r="A431" s="238">
        <f t="shared" si="736"/>
        <v>388</v>
      </c>
      <c r="B431" s="395" t="s">
        <v>192</v>
      </c>
      <c r="C431" s="75" t="s">
        <v>1002</v>
      </c>
      <c r="D431" s="170" t="s">
        <v>68</v>
      </c>
      <c r="E431" s="20"/>
      <c r="F431" s="20"/>
      <c r="G431" s="20">
        <v>1</v>
      </c>
      <c r="H431" s="84">
        <f>SUM(E431:G431)</f>
        <v>1</v>
      </c>
      <c r="I431" s="85">
        <f t="shared" si="808"/>
        <v>5500</v>
      </c>
      <c r="J431" s="20"/>
      <c r="K431" s="20"/>
      <c r="L431" s="20"/>
      <c r="M431" s="84">
        <f>SUM(J431:L431)</f>
        <v>0</v>
      </c>
      <c r="N431" s="85">
        <f t="shared" si="809"/>
        <v>0</v>
      </c>
      <c r="O431" s="20"/>
      <c r="P431" s="20"/>
      <c r="Q431" s="20"/>
      <c r="R431" s="84">
        <f>SUM(O431:Q431)</f>
        <v>0</v>
      </c>
      <c r="S431" s="85">
        <f t="shared" si="810"/>
        <v>0</v>
      </c>
      <c r="T431" s="20"/>
      <c r="U431" s="20"/>
      <c r="V431" s="20"/>
      <c r="W431" s="84">
        <f>SUM(T431:V431)</f>
        <v>0</v>
      </c>
      <c r="X431" s="85">
        <f t="shared" si="811"/>
        <v>0</v>
      </c>
      <c r="Y431" s="458">
        <f>H431+M431+R431+W431</f>
        <v>1</v>
      </c>
      <c r="Z431" s="293">
        <v>5500</v>
      </c>
      <c r="AA431" s="218">
        <f>Y431*Z431</f>
        <v>5500</v>
      </c>
      <c r="AB431" s="246" t="s">
        <v>577</v>
      </c>
      <c r="AC431" s="442"/>
    </row>
    <row r="432" spans="1:29" s="275" customFormat="1" ht="30" customHeight="1" outlineLevel="1" x14ac:dyDescent="0.2">
      <c r="A432" s="238">
        <f t="shared" si="736"/>
        <v>389</v>
      </c>
      <c r="B432" s="395" t="s">
        <v>193</v>
      </c>
      <c r="C432" s="77" t="s">
        <v>1004</v>
      </c>
      <c r="D432" s="170" t="s">
        <v>43</v>
      </c>
      <c r="E432" s="91"/>
      <c r="F432" s="18">
        <v>1</v>
      </c>
      <c r="G432" s="18"/>
      <c r="H432" s="80">
        <f>SUM(E432:G432)</f>
        <v>1</v>
      </c>
      <c r="I432" s="81">
        <f t="shared" si="808"/>
        <v>5729</v>
      </c>
      <c r="J432" s="18"/>
      <c r="K432" s="18"/>
      <c r="L432" s="18"/>
      <c r="M432" s="80">
        <f>SUM(J432:L432)</f>
        <v>0</v>
      </c>
      <c r="N432" s="81">
        <f t="shared" si="809"/>
        <v>0</v>
      </c>
      <c r="O432" s="18"/>
      <c r="P432" s="18"/>
      <c r="Q432" s="18"/>
      <c r="R432" s="80">
        <f>SUM(O432:Q432)</f>
        <v>0</v>
      </c>
      <c r="S432" s="81">
        <f t="shared" si="810"/>
        <v>0</v>
      </c>
      <c r="T432" s="18"/>
      <c r="U432" s="18"/>
      <c r="V432" s="18"/>
      <c r="W432" s="80">
        <f>SUM(T432:V432)</f>
        <v>0</v>
      </c>
      <c r="X432" s="81">
        <f t="shared" si="811"/>
        <v>0</v>
      </c>
      <c r="Y432" s="467">
        <f>H432+M432+R432+W432</f>
        <v>1</v>
      </c>
      <c r="Z432" s="296">
        <v>5729</v>
      </c>
      <c r="AA432" s="220">
        <f>Y432*Z432</f>
        <v>5729</v>
      </c>
      <c r="AB432" s="246" t="s">
        <v>577</v>
      </c>
      <c r="AC432" s="442"/>
    </row>
    <row r="433" spans="1:29" s="275" customFormat="1" ht="30" customHeight="1" outlineLevel="1" x14ac:dyDescent="0.2">
      <c r="A433" s="238">
        <f t="shared" si="736"/>
        <v>390</v>
      </c>
      <c r="B433" s="397" t="s">
        <v>194</v>
      </c>
      <c r="C433" s="77" t="s">
        <v>620</v>
      </c>
      <c r="D433" s="170" t="s">
        <v>41</v>
      </c>
      <c r="E433" s="91"/>
      <c r="F433" s="18">
        <v>3</v>
      </c>
      <c r="G433" s="18"/>
      <c r="H433" s="80">
        <f t="shared" ref="H433" si="818">SUM(E433:G433)</f>
        <v>3</v>
      </c>
      <c r="I433" s="81">
        <f t="shared" si="808"/>
        <v>2720.8500000000004</v>
      </c>
      <c r="J433" s="18"/>
      <c r="K433" s="18"/>
      <c r="L433" s="18"/>
      <c r="M433" s="80">
        <f t="shared" ref="M433" si="819">SUM(J433:L433)</f>
        <v>0</v>
      </c>
      <c r="N433" s="81">
        <f t="shared" si="809"/>
        <v>0</v>
      </c>
      <c r="O433" s="18"/>
      <c r="P433" s="18"/>
      <c r="Q433" s="18"/>
      <c r="R433" s="80">
        <f t="shared" ref="R433" si="820">SUM(O433:Q433)</f>
        <v>0</v>
      </c>
      <c r="S433" s="81">
        <f t="shared" si="810"/>
        <v>0</v>
      </c>
      <c r="T433" s="18"/>
      <c r="U433" s="18"/>
      <c r="V433" s="18"/>
      <c r="W433" s="80">
        <f t="shared" ref="W433" si="821">SUM(T433:V433)</f>
        <v>0</v>
      </c>
      <c r="X433" s="81">
        <f t="shared" si="811"/>
        <v>0</v>
      </c>
      <c r="Y433" s="467">
        <f t="shared" ref="Y433" si="822">H433+M433+R433+W433</f>
        <v>3</v>
      </c>
      <c r="Z433" s="296">
        <v>906.95</v>
      </c>
      <c r="AA433" s="220">
        <f t="shared" ref="AA433" si="823">Y433*Z433</f>
        <v>2720.8500000000004</v>
      </c>
      <c r="AB433" s="246" t="s">
        <v>577</v>
      </c>
      <c r="AC433" s="442"/>
    </row>
    <row r="434" spans="1:29" s="275" customFormat="1" ht="30" customHeight="1" outlineLevel="1" x14ac:dyDescent="0.2">
      <c r="A434" s="238">
        <f t="shared" si="736"/>
        <v>391</v>
      </c>
      <c r="B434" s="397" t="s">
        <v>195</v>
      </c>
      <c r="C434" s="279" t="s">
        <v>313</v>
      </c>
      <c r="D434" s="170" t="s">
        <v>73</v>
      </c>
      <c r="E434" s="211"/>
      <c r="F434" s="212">
        <v>1</v>
      </c>
      <c r="G434" s="212"/>
      <c r="H434" s="193">
        <f>SUM(E434:G434)</f>
        <v>1</v>
      </c>
      <c r="I434" s="213">
        <f t="shared" si="808"/>
        <v>7150</v>
      </c>
      <c r="J434" s="212"/>
      <c r="K434" s="212"/>
      <c r="L434" s="212"/>
      <c r="M434" s="193">
        <f>SUM(J434:L434)</f>
        <v>0</v>
      </c>
      <c r="N434" s="213">
        <f t="shared" si="809"/>
        <v>0</v>
      </c>
      <c r="O434" s="212"/>
      <c r="P434" s="212"/>
      <c r="Q434" s="212"/>
      <c r="R434" s="193">
        <f>SUM(O434:Q434)</f>
        <v>0</v>
      </c>
      <c r="S434" s="213">
        <f t="shared" si="810"/>
        <v>0</v>
      </c>
      <c r="T434" s="212"/>
      <c r="U434" s="212"/>
      <c r="V434" s="212"/>
      <c r="W434" s="193">
        <f>SUM(T434:V434)</f>
        <v>0</v>
      </c>
      <c r="X434" s="213">
        <f t="shared" si="811"/>
        <v>0</v>
      </c>
      <c r="Y434" s="469">
        <f>H434+M434+R434+W434</f>
        <v>1</v>
      </c>
      <c r="Z434" s="302">
        <v>7150</v>
      </c>
      <c r="AA434" s="223">
        <f>Y434*Z434</f>
        <v>7150</v>
      </c>
      <c r="AB434" s="246" t="s">
        <v>577</v>
      </c>
      <c r="AC434" s="442"/>
    </row>
    <row r="435" spans="1:29" s="275" customFormat="1" ht="30" customHeight="1" outlineLevel="1" x14ac:dyDescent="0.2">
      <c r="A435" s="238">
        <f t="shared" si="736"/>
        <v>392</v>
      </c>
      <c r="B435" s="397" t="s">
        <v>196</v>
      </c>
      <c r="C435" s="279" t="s">
        <v>314</v>
      </c>
      <c r="D435" s="170" t="s">
        <v>44</v>
      </c>
      <c r="E435" s="211"/>
      <c r="F435" s="212">
        <v>2</v>
      </c>
      <c r="G435" s="212"/>
      <c r="H435" s="193">
        <f>SUM(E435:G435)</f>
        <v>2</v>
      </c>
      <c r="I435" s="213">
        <f t="shared" si="808"/>
        <v>880</v>
      </c>
      <c r="J435" s="212"/>
      <c r="K435" s="212"/>
      <c r="L435" s="212"/>
      <c r="M435" s="193">
        <f>SUM(J435:L435)</f>
        <v>0</v>
      </c>
      <c r="N435" s="213">
        <f t="shared" si="809"/>
        <v>0</v>
      </c>
      <c r="O435" s="212"/>
      <c r="P435" s="212"/>
      <c r="Q435" s="212"/>
      <c r="R435" s="193">
        <f>SUM(O435:Q435)</f>
        <v>0</v>
      </c>
      <c r="S435" s="213">
        <f t="shared" si="810"/>
        <v>0</v>
      </c>
      <c r="T435" s="212"/>
      <c r="U435" s="212"/>
      <c r="V435" s="212"/>
      <c r="W435" s="193">
        <f>SUM(T435:V435)</f>
        <v>0</v>
      </c>
      <c r="X435" s="213">
        <f t="shared" si="811"/>
        <v>0</v>
      </c>
      <c r="Y435" s="469">
        <f>H435+M435+R435+W435</f>
        <v>2</v>
      </c>
      <c r="Z435" s="302">
        <v>440</v>
      </c>
      <c r="AA435" s="223">
        <f>Y435*Z435</f>
        <v>880</v>
      </c>
      <c r="AB435" s="246" t="s">
        <v>577</v>
      </c>
      <c r="AC435" s="442"/>
    </row>
    <row r="436" spans="1:29" s="275" customFormat="1" ht="30" customHeight="1" outlineLevel="1" x14ac:dyDescent="0.2">
      <c r="A436" s="251">
        <f t="shared" si="736"/>
        <v>393</v>
      </c>
      <c r="B436" s="397" t="s">
        <v>197</v>
      </c>
      <c r="C436" s="98" t="s">
        <v>315</v>
      </c>
      <c r="D436" s="170" t="s">
        <v>44</v>
      </c>
      <c r="E436" s="211"/>
      <c r="F436" s="212">
        <v>2</v>
      </c>
      <c r="G436" s="212"/>
      <c r="H436" s="193">
        <f>SUM(E436:G436)</f>
        <v>2</v>
      </c>
      <c r="I436" s="213">
        <f t="shared" si="808"/>
        <v>1100</v>
      </c>
      <c r="J436" s="212"/>
      <c r="K436" s="212"/>
      <c r="L436" s="212"/>
      <c r="M436" s="193">
        <f>SUM(J436:L436)</f>
        <v>0</v>
      </c>
      <c r="N436" s="213">
        <f t="shared" si="809"/>
        <v>0</v>
      </c>
      <c r="O436" s="212"/>
      <c r="P436" s="212"/>
      <c r="Q436" s="212"/>
      <c r="R436" s="193">
        <f>SUM(O436:Q436)</f>
        <v>0</v>
      </c>
      <c r="S436" s="213">
        <f t="shared" si="810"/>
        <v>0</v>
      </c>
      <c r="T436" s="212"/>
      <c r="U436" s="212"/>
      <c r="V436" s="212"/>
      <c r="W436" s="193">
        <f>SUM(T436:V436)</f>
        <v>0</v>
      </c>
      <c r="X436" s="213">
        <f t="shared" si="811"/>
        <v>0</v>
      </c>
      <c r="Y436" s="469">
        <f>H436+M436+R436+W436</f>
        <v>2</v>
      </c>
      <c r="Z436" s="302">
        <v>550</v>
      </c>
      <c r="AA436" s="372">
        <f>Y436*Z436</f>
        <v>1100</v>
      </c>
      <c r="AB436" s="248" t="s">
        <v>577</v>
      </c>
      <c r="AC436" s="442"/>
    </row>
    <row r="437" spans="1:29" s="275" customFormat="1" ht="30" customHeight="1" outlineLevel="1" x14ac:dyDescent="0.2">
      <c r="A437" s="238">
        <f t="shared" si="736"/>
        <v>394</v>
      </c>
      <c r="B437" s="396" t="s">
        <v>198</v>
      </c>
      <c r="C437" s="76" t="s">
        <v>1006</v>
      </c>
      <c r="D437" s="175" t="s">
        <v>44</v>
      </c>
      <c r="E437" s="90"/>
      <c r="F437" s="19"/>
      <c r="G437" s="19">
        <v>2</v>
      </c>
      <c r="H437" s="82">
        <f t="shared" ref="H437" si="824">SUM(E437:G437)</f>
        <v>2</v>
      </c>
      <c r="I437" s="83">
        <f t="shared" si="808"/>
        <v>3000</v>
      </c>
      <c r="J437" s="19"/>
      <c r="K437" s="19"/>
      <c r="L437" s="19"/>
      <c r="M437" s="82">
        <f t="shared" ref="M437" si="825">SUM(J437:L437)</f>
        <v>0</v>
      </c>
      <c r="N437" s="83">
        <f t="shared" si="809"/>
        <v>0</v>
      </c>
      <c r="O437" s="19"/>
      <c r="P437" s="19"/>
      <c r="Q437" s="19"/>
      <c r="R437" s="82">
        <f t="shared" ref="R437" si="826">SUM(O437:Q437)</f>
        <v>0</v>
      </c>
      <c r="S437" s="83">
        <f t="shared" si="810"/>
        <v>0</v>
      </c>
      <c r="T437" s="19"/>
      <c r="U437" s="19"/>
      <c r="V437" s="19"/>
      <c r="W437" s="82">
        <f t="shared" ref="W437" si="827">SUM(T437:V437)</f>
        <v>0</v>
      </c>
      <c r="X437" s="83">
        <f t="shared" si="811"/>
        <v>0</v>
      </c>
      <c r="Y437" s="471">
        <f t="shared" ref="Y437" si="828">H437+M437+R437+W437</f>
        <v>2</v>
      </c>
      <c r="Z437" s="299">
        <v>1500</v>
      </c>
      <c r="AA437" s="221">
        <f t="shared" ref="AA437" si="829">Y437*Z437</f>
        <v>3000</v>
      </c>
      <c r="AB437" s="248" t="s">
        <v>577</v>
      </c>
      <c r="AC437" s="442"/>
    </row>
    <row r="438" spans="1:29" s="275" customFormat="1" ht="30" customHeight="1" outlineLevel="1" x14ac:dyDescent="0.2">
      <c r="A438" s="238">
        <f t="shared" si="736"/>
        <v>395</v>
      </c>
      <c r="B438" s="395" t="s">
        <v>199</v>
      </c>
      <c r="C438" s="77" t="s">
        <v>621</v>
      </c>
      <c r="D438" s="170" t="s">
        <v>73</v>
      </c>
      <c r="E438" s="91"/>
      <c r="F438" s="18">
        <v>1</v>
      </c>
      <c r="G438" s="18"/>
      <c r="H438" s="80">
        <f t="shared" ref="H438:H454" si="830">SUM(E438:G438)</f>
        <v>1</v>
      </c>
      <c r="I438" s="81">
        <f t="shared" si="808"/>
        <v>7150</v>
      </c>
      <c r="J438" s="18"/>
      <c r="K438" s="18"/>
      <c r="L438" s="18"/>
      <c r="M438" s="80">
        <f t="shared" ref="M438:M452" si="831">SUM(J438:L438)</f>
        <v>0</v>
      </c>
      <c r="N438" s="81">
        <f t="shared" si="809"/>
        <v>0</v>
      </c>
      <c r="O438" s="18"/>
      <c r="P438" s="18"/>
      <c r="Q438" s="18"/>
      <c r="R438" s="80">
        <f t="shared" ref="R438:R454" si="832">SUM(O438:Q438)</f>
        <v>0</v>
      </c>
      <c r="S438" s="81">
        <f t="shared" si="810"/>
        <v>0</v>
      </c>
      <c r="T438" s="18"/>
      <c r="U438" s="18"/>
      <c r="V438" s="18"/>
      <c r="W438" s="80">
        <f t="shared" ref="W438:W454" si="833">SUM(T438:V438)</f>
        <v>0</v>
      </c>
      <c r="X438" s="81">
        <f t="shared" si="811"/>
        <v>0</v>
      </c>
      <c r="Y438" s="467">
        <f t="shared" ref="Y438:Y454" si="834">H438+M438+R438+W438</f>
        <v>1</v>
      </c>
      <c r="Z438" s="296">
        <v>7150</v>
      </c>
      <c r="AA438" s="220">
        <f t="shared" ref="AA438:AA454" si="835">Y438*Z438</f>
        <v>7150</v>
      </c>
      <c r="AB438" s="246" t="s">
        <v>577</v>
      </c>
      <c r="AC438" s="442"/>
    </row>
    <row r="439" spans="1:29" s="275" customFormat="1" ht="30" customHeight="1" outlineLevel="1" x14ac:dyDescent="0.2">
      <c r="A439" s="238">
        <f t="shared" si="736"/>
        <v>396</v>
      </c>
      <c r="B439" s="395" t="s">
        <v>1116</v>
      </c>
      <c r="C439" s="77" t="s">
        <v>622</v>
      </c>
      <c r="D439" s="170" t="s">
        <v>41</v>
      </c>
      <c r="E439" s="91"/>
      <c r="F439" s="18">
        <v>2</v>
      </c>
      <c r="G439" s="18"/>
      <c r="H439" s="80">
        <f t="shared" si="830"/>
        <v>2</v>
      </c>
      <c r="I439" s="81">
        <f t="shared" si="808"/>
        <v>8800</v>
      </c>
      <c r="J439" s="18"/>
      <c r="K439" s="18"/>
      <c r="L439" s="18"/>
      <c r="M439" s="80">
        <f t="shared" si="831"/>
        <v>0</v>
      </c>
      <c r="N439" s="81">
        <f t="shared" si="809"/>
        <v>0</v>
      </c>
      <c r="O439" s="18"/>
      <c r="P439" s="18"/>
      <c r="Q439" s="18"/>
      <c r="R439" s="80">
        <f t="shared" si="832"/>
        <v>0</v>
      </c>
      <c r="S439" s="81">
        <f t="shared" si="810"/>
        <v>0</v>
      </c>
      <c r="T439" s="18"/>
      <c r="U439" s="18"/>
      <c r="V439" s="18"/>
      <c r="W439" s="80">
        <f t="shared" si="833"/>
        <v>0</v>
      </c>
      <c r="X439" s="81">
        <f t="shared" si="811"/>
        <v>0</v>
      </c>
      <c r="Y439" s="467">
        <f t="shared" si="834"/>
        <v>2</v>
      </c>
      <c r="Z439" s="296">
        <v>4400</v>
      </c>
      <c r="AA439" s="220">
        <f t="shared" si="835"/>
        <v>8800</v>
      </c>
      <c r="AB439" s="246" t="s">
        <v>577</v>
      </c>
      <c r="AC439" s="442"/>
    </row>
    <row r="440" spans="1:29" s="275" customFormat="1" ht="30" customHeight="1" outlineLevel="1" x14ac:dyDescent="0.2">
      <c r="A440" s="238">
        <f t="shared" si="736"/>
        <v>397</v>
      </c>
      <c r="B440" s="398" t="s">
        <v>200</v>
      </c>
      <c r="C440" s="77" t="s">
        <v>623</v>
      </c>
      <c r="D440" s="170" t="s">
        <v>41</v>
      </c>
      <c r="E440" s="91"/>
      <c r="F440" s="18">
        <v>1</v>
      </c>
      <c r="G440" s="18"/>
      <c r="H440" s="80">
        <f t="shared" si="830"/>
        <v>1</v>
      </c>
      <c r="I440" s="81">
        <f t="shared" si="808"/>
        <v>4400</v>
      </c>
      <c r="J440" s="18"/>
      <c r="K440" s="18"/>
      <c r="L440" s="18"/>
      <c r="M440" s="80">
        <f t="shared" si="831"/>
        <v>0</v>
      </c>
      <c r="N440" s="81">
        <f t="shared" si="809"/>
        <v>0</v>
      </c>
      <c r="O440" s="18"/>
      <c r="P440" s="18"/>
      <c r="Q440" s="18"/>
      <c r="R440" s="80">
        <f t="shared" si="832"/>
        <v>0</v>
      </c>
      <c r="S440" s="81">
        <f t="shared" si="810"/>
        <v>0</v>
      </c>
      <c r="T440" s="18"/>
      <c r="U440" s="18"/>
      <c r="V440" s="18"/>
      <c r="W440" s="80">
        <f t="shared" si="833"/>
        <v>0</v>
      </c>
      <c r="X440" s="81">
        <f t="shared" si="811"/>
        <v>0</v>
      </c>
      <c r="Y440" s="467">
        <f t="shared" si="834"/>
        <v>1</v>
      </c>
      <c r="Z440" s="296">
        <v>4400</v>
      </c>
      <c r="AA440" s="220">
        <f t="shared" si="835"/>
        <v>4400</v>
      </c>
      <c r="AB440" s="246" t="s">
        <v>577</v>
      </c>
      <c r="AC440" s="442"/>
    </row>
    <row r="441" spans="1:29" s="275" customFormat="1" ht="30" customHeight="1" outlineLevel="1" x14ac:dyDescent="0.2">
      <c r="A441" s="238">
        <f t="shared" si="736"/>
        <v>398</v>
      </c>
      <c r="B441" s="398" t="s">
        <v>1117</v>
      </c>
      <c r="C441" s="77" t="s">
        <v>624</v>
      </c>
      <c r="D441" s="170" t="s">
        <v>41</v>
      </c>
      <c r="E441" s="91"/>
      <c r="F441" s="18">
        <v>1</v>
      </c>
      <c r="G441" s="18"/>
      <c r="H441" s="80">
        <f t="shared" si="830"/>
        <v>1</v>
      </c>
      <c r="I441" s="81">
        <f t="shared" si="808"/>
        <v>4400</v>
      </c>
      <c r="J441" s="18"/>
      <c r="K441" s="18"/>
      <c r="L441" s="18"/>
      <c r="M441" s="80">
        <f t="shared" si="831"/>
        <v>0</v>
      </c>
      <c r="N441" s="81">
        <f t="shared" si="809"/>
        <v>0</v>
      </c>
      <c r="O441" s="18"/>
      <c r="P441" s="18"/>
      <c r="Q441" s="18"/>
      <c r="R441" s="80">
        <f t="shared" si="832"/>
        <v>0</v>
      </c>
      <c r="S441" s="81">
        <f t="shared" si="810"/>
        <v>0</v>
      </c>
      <c r="T441" s="18"/>
      <c r="U441" s="18"/>
      <c r="V441" s="18"/>
      <c r="W441" s="80">
        <f t="shared" si="833"/>
        <v>0</v>
      </c>
      <c r="X441" s="81">
        <f t="shared" si="811"/>
        <v>0</v>
      </c>
      <c r="Y441" s="467">
        <f t="shared" si="834"/>
        <v>1</v>
      </c>
      <c r="Z441" s="296">
        <v>4400</v>
      </c>
      <c r="AA441" s="220">
        <f t="shared" si="835"/>
        <v>4400</v>
      </c>
      <c r="AB441" s="246" t="s">
        <v>577</v>
      </c>
      <c r="AC441" s="442"/>
    </row>
    <row r="442" spans="1:29" s="275" customFormat="1" ht="30" customHeight="1" outlineLevel="1" x14ac:dyDescent="0.2">
      <c r="A442" s="238">
        <f t="shared" si="736"/>
        <v>399</v>
      </c>
      <c r="B442" s="395" t="s">
        <v>201</v>
      </c>
      <c r="C442" s="77" t="s">
        <v>311</v>
      </c>
      <c r="D442" s="170" t="s">
        <v>41</v>
      </c>
      <c r="E442" s="91"/>
      <c r="F442" s="18">
        <v>3</v>
      </c>
      <c r="G442" s="18"/>
      <c r="H442" s="80">
        <f t="shared" si="830"/>
        <v>3</v>
      </c>
      <c r="I442" s="81">
        <f t="shared" si="808"/>
        <v>3630</v>
      </c>
      <c r="J442" s="18"/>
      <c r="K442" s="18"/>
      <c r="L442" s="18"/>
      <c r="M442" s="80">
        <f t="shared" si="831"/>
        <v>0</v>
      </c>
      <c r="N442" s="81">
        <f t="shared" si="809"/>
        <v>0</v>
      </c>
      <c r="O442" s="18"/>
      <c r="P442" s="18"/>
      <c r="Q442" s="18"/>
      <c r="R442" s="80">
        <f t="shared" si="832"/>
        <v>0</v>
      </c>
      <c r="S442" s="81">
        <f t="shared" si="810"/>
        <v>0</v>
      </c>
      <c r="T442" s="18"/>
      <c r="U442" s="18"/>
      <c r="V442" s="18"/>
      <c r="W442" s="80">
        <f t="shared" si="833"/>
        <v>0</v>
      </c>
      <c r="X442" s="81">
        <f t="shared" si="811"/>
        <v>0</v>
      </c>
      <c r="Y442" s="467">
        <f t="shared" si="834"/>
        <v>3</v>
      </c>
      <c r="Z442" s="296">
        <v>1210</v>
      </c>
      <c r="AA442" s="220">
        <f t="shared" si="835"/>
        <v>3630</v>
      </c>
      <c r="AB442" s="246" t="s">
        <v>577</v>
      </c>
      <c r="AC442" s="442"/>
    </row>
    <row r="443" spans="1:29" s="275" customFormat="1" ht="30" customHeight="1" outlineLevel="1" x14ac:dyDescent="0.2">
      <c r="A443" s="238">
        <f t="shared" si="736"/>
        <v>400</v>
      </c>
      <c r="B443" s="395" t="s">
        <v>202</v>
      </c>
      <c r="C443" s="77" t="s">
        <v>628</v>
      </c>
      <c r="D443" s="170" t="s">
        <v>41</v>
      </c>
      <c r="E443" s="91"/>
      <c r="F443" s="18">
        <v>6</v>
      </c>
      <c r="G443" s="18"/>
      <c r="H443" s="80">
        <f t="shared" si="830"/>
        <v>6</v>
      </c>
      <c r="I443" s="81">
        <f t="shared" si="808"/>
        <v>9600</v>
      </c>
      <c r="J443" s="18"/>
      <c r="K443" s="18"/>
      <c r="L443" s="18"/>
      <c r="M443" s="80">
        <f t="shared" si="831"/>
        <v>0</v>
      </c>
      <c r="N443" s="81">
        <f t="shared" si="809"/>
        <v>0</v>
      </c>
      <c r="O443" s="18"/>
      <c r="P443" s="18"/>
      <c r="Q443" s="18"/>
      <c r="R443" s="80">
        <f t="shared" si="832"/>
        <v>0</v>
      </c>
      <c r="S443" s="81">
        <f t="shared" si="810"/>
        <v>0</v>
      </c>
      <c r="T443" s="18"/>
      <c r="U443" s="18"/>
      <c r="V443" s="18"/>
      <c r="W443" s="80">
        <f t="shared" si="833"/>
        <v>0</v>
      </c>
      <c r="X443" s="81">
        <f t="shared" si="811"/>
        <v>0</v>
      </c>
      <c r="Y443" s="467">
        <f t="shared" si="834"/>
        <v>6</v>
      </c>
      <c r="Z443" s="296">
        <v>1600</v>
      </c>
      <c r="AA443" s="220">
        <f t="shared" si="835"/>
        <v>9600</v>
      </c>
      <c r="AB443" s="246" t="s">
        <v>577</v>
      </c>
      <c r="AC443" s="442"/>
    </row>
    <row r="444" spans="1:29" s="275" customFormat="1" ht="30" customHeight="1" outlineLevel="1" x14ac:dyDescent="0.2">
      <c r="A444" s="238">
        <f t="shared" si="736"/>
        <v>401</v>
      </c>
      <c r="B444" s="395" t="s">
        <v>203</v>
      </c>
      <c r="C444" s="77" t="s">
        <v>626</v>
      </c>
      <c r="D444" s="170" t="s">
        <v>41</v>
      </c>
      <c r="E444" s="91"/>
      <c r="F444" s="18">
        <v>6</v>
      </c>
      <c r="G444" s="18"/>
      <c r="H444" s="80">
        <f t="shared" si="830"/>
        <v>6</v>
      </c>
      <c r="I444" s="81">
        <f t="shared" si="808"/>
        <v>10200</v>
      </c>
      <c r="J444" s="18"/>
      <c r="K444" s="18"/>
      <c r="L444" s="18"/>
      <c r="M444" s="80">
        <f t="shared" si="831"/>
        <v>0</v>
      </c>
      <c r="N444" s="81">
        <f t="shared" si="809"/>
        <v>0</v>
      </c>
      <c r="O444" s="18"/>
      <c r="P444" s="18"/>
      <c r="Q444" s="18"/>
      <c r="R444" s="80">
        <f t="shared" si="832"/>
        <v>0</v>
      </c>
      <c r="S444" s="81">
        <f t="shared" si="810"/>
        <v>0</v>
      </c>
      <c r="T444" s="18"/>
      <c r="U444" s="18"/>
      <c r="V444" s="18"/>
      <c r="W444" s="80">
        <f t="shared" si="833"/>
        <v>0</v>
      </c>
      <c r="X444" s="81">
        <f t="shared" si="811"/>
        <v>0</v>
      </c>
      <c r="Y444" s="467">
        <f t="shared" si="834"/>
        <v>6</v>
      </c>
      <c r="Z444" s="296">
        <v>1700</v>
      </c>
      <c r="AA444" s="220">
        <f t="shared" si="835"/>
        <v>10200</v>
      </c>
      <c r="AB444" s="246" t="s">
        <v>577</v>
      </c>
      <c r="AC444" s="442"/>
    </row>
    <row r="445" spans="1:29" s="275" customFormat="1" ht="30" customHeight="1" outlineLevel="1" x14ac:dyDescent="0.2">
      <c r="A445" s="238">
        <f t="shared" si="736"/>
        <v>402</v>
      </c>
      <c r="B445" s="396" t="s">
        <v>204</v>
      </c>
      <c r="C445" s="77" t="s">
        <v>627</v>
      </c>
      <c r="D445" s="170" t="s">
        <v>41</v>
      </c>
      <c r="E445" s="91"/>
      <c r="F445" s="18">
        <v>6</v>
      </c>
      <c r="G445" s="18"/>
      <c r="H445" s="80">
        <f t="shared" si="830"/>
        <v>6</v>
      </c>
      <c r="I445" s="81">
        <f t="shared" si="808"/>
        <v>10800</v>
      </c>
      <c r="J445" s="18"/>
      <c r="K445" s="18"/>
      <c r="L445" s="18"/>
      <c r="M445" s="80">
        <f t="shared" si="831"/>
        <v>0</v>
      </c>
      <c r="N445" s="81">
        <f t="shared" si="809"/>
        <v>0</v>
      </c>
      <c r="O445" s="18"/>
      <c r="P445" s="18"/>
      <c r="Q445" s="18"/>
      <c r="R445" s="80">
        <f t="shared" si="832"/>
        <v>0</v>
      </c>
      <c r="S445" s="81">
        <f t="shared" si="810"/>
        <v>0</v>
      </c>
      <c r="T445" s="18"/>
      <c r="U445" s="18"/>
      <c r="V445" s="18"/>
      <c r="W445" s="80">
        <f t="shared" si="833"/>
        <v>0</v>
      </c>
      <c r="X445" s="81">
        <f t="shared" si="811"/>
        <v>0</v>
      </c>
      <c r="Y445" s="467">
        <f t="shared" si="834"/>
        <v>6</v>
      </c>
      <c r="Z445" s="296">
        <v>1800</v>
      </c>
      <c r="AA445" s="220">
        <f t="shared" si="835"/>
        <v>10800</v>
      </c>
      <c r="AB445" s="246" t="s">
        <v>577</v>
      </c>
      <c r="AC445" s="442"/>
    </row>
    <row r="446" spans="1:29" s="275" customFormat="1" ht="30" customHeight="1" outlineLevel="1" x14ac:dyDescent="0.2">
      <c r="A446" s="238">
        <f t="shared" si="736"/>
        <v>403</v>
      </c>
      <c r="B446" s="397" t="s">
        <v>533</v>
      </c>
      <c r="C446" s="77" t="s">
        <v>1010</v>
      </c>
      <c r="D446" s="170" t="s">
        <v>43</v>
      </c>
      <c r="E446" s="91"/>
      <c r="F446" s="18">
        <v>1</v>
      </c>
      <c r="G446" s="18"/>
      <c r="H446" s="80">
        <f t="shared" si="830"/>
        <v>1</v>
      </c>
      <c r="I446" s="81">
        <f t="shared" si="808"/>
        <v>2250</v>
      </c>
      <c r="J446" s="18"/>
      <c r="K446" s="18"/>
      <c r="L446" s="18"/>
      <c r="M446" s="80">
        <f t="shared" si="831"/>
        <v>0</v>
      </c>
      <c r="N446" s="81">
        <f t="shared" si="809"/>
        <v>0</v>
      </c>
      <c r="O446" s="18"/>
      <c r="P446" s="18"/>
      <c r="Q446" s="18"/>
      <c r="R446" s="80">
        <f t="shared" si="832"/>
        <v>0</v>
      </c>
      <c r="S446" s="81">
        <f t="shared" si="810"/>
        <v>0</v>
      </c>
      <c r="T446" s="18"/>
      <c r="U446" s="18"/>
      <c r="V446" s="18"/>
      <c r="W446" s="80">
        <f t="shared" si="833"/>
        <v>0</v>
      </c>
      <c r="X446" s="81">
        <f t="shared" si="811"/>
        <v>0</v>
      </c>
      <c r="Y446" s="467">
        <f t="shared" si="834"/>
        <v>1</v>
      </c>
      <c r="Z446" s="296">
        <v>2250</v>
      </c>
      <c r="AA446" s="220">
        <f t="shared" si="835"/>
        <v>2250</v>
      </c>
      <c r="AB446" s="246" t="s">
        <v>577</v>
      </c>
      <c r="AC446" s="442"/>
    </row>
    <row r="447" spans="1:29" s="275" customFormat="1" ht="30" customHeight="1" outlineLevel="1" x14ac:dyDescent="0.2">
      <c r="A447" s="238">
        <f t="shared" si="736"/>
        <v>404</v>
      </c>
      <c r="B447" s="395" t="s">
        <v>534</v>
      </c>
      <c r="C447" s="77" t="s">
        <v>629</v>
      </c>
      <c r="D447" s="170" t="s">
        <v>41</v>
      </c>
      <c r="E447" s="91"/>
      <c r="F447" s="18">
        <v>3</v>
      </c>
      <c r="G447" s="18"/>
      <c r="H447" s="80">
        <f t="shared" si="830"/>
        <v>3</v>
      </c>
      <c r="I447" s="81">
        <f t="shared" si="808"/>
        <v>1200</v>
      </c>
      <c r="J447" s="18"/>
      <c r="K447" s="18"/>
      <c r="L447" s="18"/>
      <c r="M447" s="80">
        <f t="shared" si="831"/>
        <v>0</v>
      </c>
      <c r="N447" s="81">
        <f t="shared" si="809"/>
        <v>0</v>
      </c>
      <c r="O447" s="18"/>
      <c r="P447" s="18"/>
      <c r="Q447" s="18"/>
      <c r="R447" s="80">
        <f t="shared" si="832"/>
        <v>0</v>
      </c>
      <c r="S447" s="81">
        <f t="shared" si="810"/>
        <v>0</v>
      </c>
      <c r="T447" s="18"/>
      <c r="U447" s="18"/>
      <c r="V447" s="18"/>
      <c r="W447" s="80">
        <f t="shared" si="833"/>
        <v>0</v>
      </c>
      <c r="X447" s="81">
        <f t="shared" si="811"/>
        <v>0</v>
      </c>
      <c r="Y447" s="467">
        <f t="shared" si="834"/>
        <v>3</v>
      </c>
      <c r="Z447" s="296">
        <v>400</v>
      </c>
      <c r="AA447" s="220">
        <f t="shared" si="835"/>
        <v>1200</v>
      </c>
      <c r="AB447" s="246" t="s">
        <v>577</v>
      </c>
      <c r="AC447" s="442"/>
    </row>
    <row r="448" spans="1:29" s="275" customFormat="1" ht="30" customHeight="1" outlineLevel="1" x14ac:dyDescent="0.2">
      <c r="A448" s="238">
        <f t="shared" si="736"/>
        <v>405</v>
      </c>
      <c r="B448" s="395" t="s">
        <v>535</v>
      </c>
      <c r="C448" s="77" t="s">
        <v>1011</v>
      </c>
      <c r="D448" s="170" t="s">
        <v>41</v>
      </c>
      <c r="E448" s="91"/>
      <c r="F448" s="18"/>
      <c r="G448" s="18">
        <v>2</v>
      </c>
      <c r="H448" s="80">
        <f t="shared" si="830"/>
        <v>2</v>
      </c>
      <c r="I448" s="81">
        <f t="shared" si="808"/>
        <v>540</v>
      </c>
      <c r="J448" s="18"/>
      <c r="K448" s="18"/>
      <c r="L448" s="18"/>
      <c r="M448" s="80">
        <f t="shared" si="831"/>
        <v>0</v>
      </c>
      <c r="N448" s="81">
        <f t="shared" si="809"/>
        <v>0</v>
      </c>
      <c r="O448" s="18"/>
      <c r="P448" s="18"/>
      <c r="Q448" s="18"/>
      <c r="R448" s="80">
        <f t="shared" si="832"/>
        <v>0</v>
      </c>
      <c r="S448" s="81">
        <f t="shared" si="810"/>
        <v>0</v>
      </c>
      <c r="T448" s="18"/>
      <c r="U448" s="18"/>
      <c r="V448" s="18"/>
      <c r="W448" s="80">
        <f t="shared" si="833"/>
        <v>0</v>
      </c>
      <c r="X448" s="81">
        <f t="shared" si="811"/>
        <v>0</v>
      </c>
      <c r="Y448" s="467">
        <f t="shared" si="834"/>
        <v>2</v>
      </c>
      <c r="Z448" s="296">
        <v>270</v>
      </c>
      <c r="AA448" s="220">
        <f t="shared" si="835"/>
        <v>540</v>
      </c>
      <c r="AB448" s="246" t="s">
        <v>577</v>
      </c>
      <c r="AC448" s="442"/>
    </row>
    <row r="449" spans="1:29" s="275" customFormat="1" ht="30" customHeight="1" outlineLevel="1" x14ac:dyDescent="0.2">
      <c r="A449" s="238">
        <f t="shared" si="736"/>
        <v>406</v>
      </c>
      <c r="B449" s="395" t="s">
        <v>536</v>
      </c>
      <c r="C449" s="102" t="s">
        <v>1012</v>
      </c>
      <c r="D449" s="170" t="s">
        <v>68</v>
      </c>
      <c r="E449" s="91"/>
      <c r="F449" s="18">
        <v>1</v>
      </c>
      <c r="G449" s="18"/>
      <c r="H449" s="80">
        <f t="shared" si="830"/>
        <v>1</v>
      </c>
      <c r="I449" s="81">
        <f t="shared" si="808"/>
        <v>10018.799999999999</v>
      </c>
      <c r="J449" s="18"/>
      <c r="K449" s="18"/>
      <c r="L449" s="18"/>
      <c r="M449" s="80">
        <f t="shared" si="831"/>
        <v>0</v>
      </c>
      <c r="N449" s="81">
        <f t="shared" si="809"/>
        <v>0</v>
      </c>
      <c r="O449" s="18"/>
      <c r="P449" s="18"/>
      <c r="Q449" s="18"/>
      <c r="R449" s="80">
        <f t="shared" si="832"/>
        <v>0</v>
      </c>
      <c r="S449" s="81">
        <f t="shared" si="810"/>
        <v>0</v>
      </c>
      <c r="T449" s="18"/>
      <c r="U449" s="18"/>
      <c r="V449" s="18"/>
      <c r="W449" s="80">
        <f t="shared" si="833"/>
        <v>0</v>
      </c>
      <c r="X449" s="81">
        <f t="shared" si="811"/>
        <v>0</v>
      </c>
      <c r="Y449" s="467">
        <f t="shared" si="834"/>
        <v>1</v>
      </c>
      <c r="Z449" s="296">
        <v>10018.799999999999</v>
      </c>
      <c r="AA449" s="220">
        <f t="shared" si="835"/>
        <v>10018.799999999999</v>
      </c>
      <c r="AB449" s="246" t="s">
        <v>577</v>
      </c>
      <c r="AC449" s="442"/>
    </row>
    <row r="450" spans="1:29" s="275" customFormat="1" ht="30" customHeight="1" outlineLevel="1" x14ac:dyDescent="0.2">
      <c r="A450" s="238">
        <f t="shared" si="736"/>
        <v>407</v>
      </c>
      <c r="B450" s="397" t="s">
        <v>537</v>
      </c>
      <c r="C450" s="77" t="s">
        <v>1013</v>
      </c>
      <c r="D450" s="171" t="s">
        <v>43</v>
      </c>
      <c r="E450" s="91"/>
      <c r="F450" s="18"/>
      <c r="G450" s="18">
        <v>1</v>
      </c>
      <c r="H450" s="80">
        <f t="shared" si="830"/>
        <v>1</v>
      </c>
      <c r="I450" s="81">
        <f t="shared" si="808"/>
        <v>15000</v>
      </c>
      <c r="J450" s="18"/>
      <c r="K450" s="18"/>
      <c r="L450" s="18"/>
      <c r="M450" s="80">
        <f t="shared" si="831"/>
        <v>0</v>
      </c>
      <c r="N450" s="81">
        <f t="shared" si="809"/>
        <v>0</v>
      </c>
      <c r="O450" s="18"/>
      <c r="P450" s="18"/>
      <c r="Q450" s="18"/>
      <c r="R450" s="80">
        <f t="shared" si="832"/>
        <v>0</v>
      </c>
      <c r="S450" s="81">
        <f t="shared" si="810"/>
        <v>0</v>
      </c>
      <c r="T450" s="18"/>
      <c r="U450" s="18"/>
      <c r="V450" s="18"/>
      <c r="W450" s="80">
        <f t="shared" si="833"/>
        <v>0</v>
      </c>
      <c r="X450" s="81">
        <f t="shared" si="811"/>
        <v>0</v>
      </c>
      <c r="Y450" s="467">
        <f t="shared" si="834"/>
        <v>1</v>
      </c>
      <c r="Z450" s="296">
        <v>15000</v>
      </c>
      <c r="AA450" s="307">
        <f t="shared" si="835"/>
        <v>15000</v>
      </c>
      <c r="AB450" s="247" t="s">
        <v>577</v>
      </c>
      <c r="AC450" s="442"/>
    </row>
    <row r="451" spans="1:29" s="275" customFormat="1" ht="30" customHeight="1" outlineLevel="1" x14ac:dyDescent="0.2">
      <c r="A451" s="238">
        <f t="shared" si="736"/>
        <v>408</v>
      </c>
      <c r="B451" s="397" t="s">
        <v>538</v>
      </c>
      <c r="C451" s="498" t="s">
        <v>710</v>
      </c>
      <c r="D451" s="170" t="s">
        <v>43</v>
      </c>
      <c r="E451" s="195"/>
      <c r="F451" s="196"/>
      <c r="G451" s="196">
        <v>1</v>
      </c>
      <c r="H451" s="197">
        <f t="shared" si="830"/>
        <v>1</v>
      </c>
      <c r="I451" s="198">
        <f t="shared" si="808"/>
        <v>8250</v>
      </c>
      <c r="J451" s="196"/>
      <c r="K451" s="196"/>
      <c r="L451" s="196"/>
      <c r="M451" s="197">
        <f t="shared" si="831"/>
        <v>0</v>
      </c>
      <c r="N451" s="198">
        <f t="shared" si="809"/>
        <v>0</v>
      </c>
      <c r="O451" s="196"/>
      <c r="P451" s="196"/>
      <c r="Q451" s="196"/>
      <c r="R451" s="197">
        <f t="shared" si="832"/>
        <v>0</v>
      </c>
      <c r="S451" s="198">
        <f t="shared" si="810"/>
        <v>0</v>
      </c>
      <c r="T451" s="196"/>
      <c r="U451" s="196"/>
      <c r="V451" s="196"/>
      <c r="W451" s="197">
        <f t="shared" si="833"/>
        <v>0</v>
      </c>
      <c r="X451" s="198">
        <f t="shared" si="811"/>
        <v>0</v>
      </c>
      <c r="Y451" s="472">
        <f t="shared" si="834"/>
        <v>1</v>
      </c>
      <c r="Z451" s="369">
        <v>8250</v>
      </c>
      <c r="AA451" s="86">
        <f t="shared" si="835"/>
        <v>8250</v>
      </c>
      <c r="AB451" s="246" t="s">
        <v>577</v>
      </c>
      <c r="AC451" s="442"/>
    </row>
    <row r="452" spans="1:29" s="275" customFormat="1" ht="30" customHeight="1" outlineLevel="1" x14ac:dyDescent="0.2">
      <c r="A452" s="238">
        <f t="shared" si="736"/>
        <v>409</v>
      </c>
      <c r="B452" s="397" t="s">
        <v>539</v>
      </c>
      <c r="C452" s="76" t="s">
        <v>284</v>
      </c>
      <c r="D452" s="175" t="s">
        <v>44</v>
      </c>
      <c r="E452" s="90"/>
      <c r="F452" s="19">
        <v>3</v>
      </c>
      <c r="G452" s="19"/>
      <c r="H452" s="82">
        <f t="shared" si="830"/>
        <v>3</v>
      </c>
      <c r="I452" s="83">
        <f t="shared" si="808"/>
        <v>1650</v>
      </c>
      <c r="J452" s="19"/>
      <c r="K452" s="19"/>
      <c r="L452" s="19"/>
      <c r="M452" s="82">
        <f t="shared" si="831"/>
        <v>0</v>
      </c>
      <c r="N452" s="83">
        <f t="shared" si="809"/>
        <v>0</v>
      </c>
      <c r="O452" s="19"/>
      <c r="P452" s="19"/>
      <c r="Q452" s="19"/>
      <c r="R452" s="82">
        <f t="shared" si="832"/>
        <v>0</v>
      </c>
      <c r="S452" s="83">
        <f t="shared" si="810"/>
        <v>0</v>
      </c>
      <c r="T452" s="19"/>
      <c r="U452" s="19"/>
      <c r="V452" s="19"/>
      <c r="W452" s="82">
        <f t="shared" si="833"/>
        <v>0</v>
      </c>
      <c r="X452" s="83">
        <f t="shared" si="811"/>
        <v>0</v>
      </c>
      <c r="Y452" s="471">
        <f t="shared" si="834"/>
        <v>3</v>
      </c>
      <c r="Z452" s="299">
        <v>550</v>
      </c>
      <c r="AA452" s="221">
        <f t="shared" si="835"/>
        <v>1650</v>
      </c>
      <c r="AB452" s="248" t="s">
        <v>577</v>
      </c>
      <c r="AC452" s="442"/>
    </row>
    <row r="453" spans="1:29" s="275" customFormat="1" ht="30" customHeight="1" outlineLevel="1" x14ac:dyDescent="0.2">
      <c r="A453" s="238">
        <f t="shared" si="736"/>
        <v>410</v>
      </c>
      <c r="B453" s="397" t="s">
        <v>540</v>
      </c>
      <c r="C453" s="77" t="s">
        <v>1017</v>
      </c>
      <c r="D453" s="170" t="s">
        <v>41</v>
      </c>
      <c r="E453" s="91"/>
      <c r="F453" s="18"/>
      <c r="G453" s="18">
        <v>6</v>
      </c>
      <c r="H453" s="80">
        <f t="shared" si="830"/>
        <v>6</v>
      </c>
      <c r="I453" s="81">
        <f t="shared" si="808"/>
        <v>3960</v>
      </c>
      <c r="J453" s="18"/>
      <c r="K453" s="18"/>
      <c r="L453" s="18"/>
      <c r="M453" s="80">
        <f t="shared" ref="M453" si="836">SUM(J453:L453)</f>
        <v>0</v>
      </c>
      <c r="N453" s="81">
        <f t="shared" si="809"/>
        <v>0</v>
      </c>
      <c r="O453" s="18"/>
      <c r="P453" s="18"/>
      <c r="Q453" s="18"/>
      <c r="R453" s="80">
        <f t="shared" si="832"/>
        <v>0</v>
      </c>
      <c r="S453" s="81">
        <f t="shared" si="810"/>
        <v>0</v>
      </c>
      <c r="T453" s="18"/>
      <c r="U453" s="18"/>
      <c r="V453" s="18"/>
      <c r="W453" s="80">
        <f t="shared" si="833"/>
        <v>0</v>
      </c>
      <c r="X453" s="81">
        <f t="shared" si="811"/>
        <v>0</v>
      </c>
      <c r="Y453" s="467">
        <f t="shared" si="834"/>
        <v>6</v>
      </c>
      <c r="Z453" s="296">
        <v>660</v>
      </c>
      <c r="AA453" s="220">
        <f t="shared" si="835"/>
        <v>3960</v>
      </c>
      <c r="AB453" s="246" t="s">
        <v>577</v>
      </c>
      <c r="AC453" s="442"/>
    </row>
    <row r="454" spans="1:29" s="275" customFormat="1" ht="30" customHeight="1" outlineLevel="1" x14ac:dyDescent="0.2">
      <c r="A454" s="238">
        <f t="shared" si="736"/>
        <v>411</v>
      </c>
      <c r="B454" s="396" t="s">
        <v>541</v>
      </c>
      <c r="C454" s="77" t="s">
        <v>308</v>
      </c>
      <c r="D454" s="170" t="s">
        <v>73</v>
      </c>
      <c r="E454" s="91"/>
      <c r="F454" s="18">
        <v>1</v>
      </c>
      <c r="G454" s="18"/>
      <c r="H454" s="80">
        <f t="shared" si="830"/>
        <v>1</v>
      </c>
      <c r="I454" s="81">
        <f t="shared" si="808"/>
        <v>11550</v>
      </c>
      <c r="J454" s="18"/>
      <c r="K454" s="18"/>
      <c r="L454" s="18"/>
      <c r="M454" s="80">
        <f>SUM(J454:L454)</f>
        <v>0</v>
      </c>
      <c r="N454" s="81">
        <f t="shared" si="809"/>
        <v>0</v>
      </c>
      <c r="O454" s="18"/>
      <c r="P454" s="18"/>
      <c r="Q454" s="18"/>
      <c r="R454" s="80">
        <f t="shared" si="832"/>
        <v>0</v>
      </c>
      <c r="S454" s="81">
        <f t="shared" si="810"/>
        <v>0</v>
      </c>
      <c r="T454" s="18"/>
      <c r="U454" s="18"/>
      <c r="V454" s="18"/>
      <c r="W454" s="80">
        <f t="shared" si="833"/>
        <v>0</v>
      </c>
      <c r="X454" s="81">
        <f t="shared" si="811"/>
        <v>0</v>
      </c>
      <c r="Y454" s="467">
        <f t="shared" si="834"/>
        <v>1</v>
      </c>
      <c r="Z454" s="296">
        <v>11550</v>
      </c>
      <c r="AA454" s="220">
        <f t="shared" si="835"/>
        <v>11550</v>
      </c>
      <c r="AB454" s="246" t="s">
        <v>577</v>
      </c>
      <c r="AC454" s="442"/>
    </row>
    <row r="455" spans="1:29" s="275" customFormat="1" ht="30" customHeight="1" outlineLevel="1" thickBot="1" x14ac:dyDescent="0.25">
      <c r="A455" s="238">
        <f>A454+1</f>
        <v>412</v>
      </c>
      <c r="B455" s="395" t="s">
        <v>542</v>
      </c>
      <c r="C455" s="77" t="s">
        <v>1021</v>
      </c>
      <c r="D455" s="170" t="s">
        <v>43</v>
      </c>
      <c r="E455" s="91"/>
      <c r="F455" s="18"/>
      <c r="G455" s="18">
        <v>4</v>
      </c>
      <c r="H455" s="80">
        <f t="shared" si="685"/>
        <v>4</v>
      </c>
      <c r="I455" s="81">
        <f t="shared" ref="I455:I501" si="837">H455*$Z455</f>
        <v>14000</v>
      </c>
      <c r="J455" s="18"/>
      <c r="K455" s="18"/>
      <c r="L455" s="18"/>
      <c r="M455" s="80">
        <f t="shared" si="687"/>
        <v>0</v>
      </c>
      <c r="N455" s="81">
        <f t="shared" ref="N455:N501" si="838">M455*$Z455</f>
        <v>0</v>
      </c>
      <c r="O455" s="18"/>
      <c r="P455" s="18"/>
      <c r="Q455" s="18"/>
      <c r="R455" s="80">
        <f t="shared" si="689"/>
        <v>0</v>
      </c>
      <c r="S455" s="81">
        <f t="shared" ref="S455:S501" si="839">R455*$Z455</f>
        <v>0</v>
      </c>
      <c r="T455" s="18"/>
      <c r="U455" s="18"/>
      <c r="V455" s="18"/>
      <c r="W455" s="80">
        <f t="shared" si="691"/>
        <v>0</v>
      </c>
      <c r="X455" s="81">
        <f t="shared" ref="X455:X501" si="840">W455*$Z455</f>
        <v>0</v>
      </c>
      <c r="Y455" s="467">
        <f t="shared" ref="Y455:Y484" si="841">H455+M455+R455+W455</f>
        <v>4</v>
      </c>
      <c r="Z455" s="296">
        <v>3500</v>
      </c>
      <c r="AA455" s="220">
        <f t="shared" ref="AA455:AA484" si="842">Y455*Z455</f>
        <v>14000</v>
      </c>
      <c r="AB455" s="246" t="s">
        <v>577</v>
      </c>
      <c r="AC455" s="280">
        <f>SUM(AA393:AA455)</f>
        <v>337880.3</v>
      </c>
    </row>
    <row r="456" spans="1:29" ht="31.5" customHeight="1" outlineLevel="1" thickBot="1" x14ac:dyDescent="0.25">
      <c r="A456" s="139" t="s">
        <v>254</v>
      </c>
      <c r="B456" s="140"/>
      <c r="C456" s="140"/>
      <c r="D456" s="37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478"/>
      <c r="Z456" s="140"/>
      <c r="AA456" s="140"/>
      <c r="AB456" s="230"/>
    </row>
    <row r="457" spans="1:29" ht="30" customHeight="1" outlineLevel="1" x14ac:dyDescent="0.2">
      <c r="A457" s="238">
        <f>A455+1</f>
        <v>413</v>
      </c>
      <c r="B457" s="395" t="s">
        <v>543</v>
      </c>
      <c r="C457" s="216" t="s">
        <v>1022</v>
      </c>
      <c r="D457" s="175" t="s">
        <v>43</v>
      </c>
      <c r="E457" s="93"/>
      <c r="F457" s="93"/>
      <c r="G457" s="93">
        <v>1</v>
      </c>
      <c r="H457" s="106">
        <f t="shared" ref="H457:H461" si="843">SUM(E457:G457)</f>
        <v>1</v>
      </c>
      <c r="I457" s="107">
        <f t="shared" ref="I457:I461" si="844">H457*$Z457</f>
        <v>14000</v>
      </c>
      <c r="J457" s="93"/>
      <c r="K457" s="93"/>
      <c r="L457" s="93"/>
      <c r="M457" s="106">
        <f t="shared" ref="M457:M461" si="845">SUM(J457:L457)</f>
        <v>0</v>
      </c>
      <c r="N457" s="107">
        <f t="shared" ref="N457:N461" si="846">M457*$Z457</f>
        <v>0</v>
      </c>
      <c r="O457" s="93"/>
      <c r="P457" s="93"/>
      <c r="Q457" s="93"/>
      <c r="R457" s="106">
        <f t="shared" ref="R457:R461" si="847">SUM(O457:Q457)</f>
        <v>0</v>
      </c>
      <c r="S457" s="107">
        <f t="shared" ref="S457:S461" si="848">R457*$Z457</f>
        <v>0</v>
      </c>
      <c r="T457" s="93"/>
      <c r="U457" s="93"/>
      <c r="V457" s="93"/>
      <c r="W457" s="106">
        <f t="shared" ref="W457:W461" si="849">SUM(T457:V457)</f>
        <v>0</v>
      </c>
      <c r="X457" s="107">
        <f t="shared" ref="X457:X461" si="850">W457*$Z457</f>
        <v>0</v>
      </c>
      <c r="Y457" s="477">
        <f t="shared" ref="Y457:Y461" si="851">H457+M457+R457+W457</f>
        <v>1</v>
      </c>
      <c r="Z457" s="300">
        <v>14000</v>
      </c>
      <c r="AA457" s="227">
        <f t="shared" ref="AA457:AA461" si="852">Y457*Z457</f>
        <v>14000</v>
      </c>
      <c r="AB457" s="248" t="s">
        <v>235</v>
      </c>
    </row>
    <row r="458" spans="1:29" ht="30" customHeight="1" outlineLevel="1" x14ac:dyDescent="0.2">
      <c r="A458" s="238">
        <f>A457+1</f>
        <v>414</v>
      </c>
      <c r="B458" s="395" t="s">
        <v>544</v>
      </c>
      <c r="C458" s="216" t="s">
        <v>958</v>
      </c>
      <c r="D458" s="175" t="s">
        <v>41</v>
      </c>
      <c r="E458" s="93"/>
      <c r="F458" s="93"/>
      <c r="G458" s="93">
        <v>50</v>
      </c>
      <c r="H458" s="106">
        <f t="shared" ref="H458" si="853">SUM(E458:G458)</f>
        <v>50</v>
      </c>
      <c r="I458" s="107">
        <f t="shared" ref="I458" si="854">H458*$Z458</f>
        <v>17250</v>
      </c>
      <c r="J458" s="93"/>
      <c r="K458" s="93"/>
      <c r="L458" s="93"/>
      <c r="M458" s="106">
        <f t="shared" ref="M458" si="855">SUM(J458:L458)</f>
        <v>0</v>
      </c>
      <c r="N458" s="107">
        <f t="shared" ref="N458" si="856">M458*$Z458</f>
        <v>0</v>
      </c>
      <c r="O458" s="93"/>
      <c r="P458" s="93"/>
      <c r="Q458" s="93"/>
      <c r="R458" s="106">
        <f t="shared" ref="R458" si="857">SUM(O458:Q458)</f>
        <v>0</v>
      </c>
      <c r="S458" s="107">
        <f t="shared" ref="S458" si="858">R458*$Z458</f>
        <v>0</v>
      </c>
      <c r="T458" s="93"/>
      <c r="U458" s="93"/>
      <c r="V458" s="93"/>
      <c r="W458" s="106">
        <f t="shared" ref="W458" si="859">SUM(T458:V458)</f>
        <v>0</v>
      </c>
      <c r="X458" s="107">
        <f t="shared" ref="X458" si="860">W458*$Z458</f>
        <v>0</v>
      </c>
      <c r="Y458" s="477">
        <f t="shared" ref="Y458" si="861">H458+M458+R458+W458</f>
        <v>50</v>
      </c>
      <c r="Z458" s="300">
        <v>345</v>
      </c>
      <c r="AA458" s="227">
        <f t="shared" ref="AA458" si="862">Y458*Z458</f>
        <v>17250</v>
      </c>
      <c r="AB458" s="248" t="s">
        <v>235</v>
      </c>
    </row>
    <row r="459" spans="1:29" ht="30" customHeight="1" outlineLevel="1" x14ac:dyDescent="0.2">
      <c r="A459" s="238">
        <f t="shared" ref="A459:A523" si="863">A458+1</f>
        <v>415</v>
      </c>
      <c r="B459" s="395" t="s">
        <v>545</v>
      </c>
      <c r="C459" s="102" t="s">
        <v>295</v>
      </c>
      <c r="D459" s="170" t="s">
        <v>41</v>
      </c>
      <c r="E459" s="20"/>
      <c r="F459" s="20"/>
      <c r="G459" s="20">
        <v>18</v>
      </c>
      <c r="H459" s="84">
        <f t="shared" si="843"/>
        <v>18</v>
      </c>
      <c r="I459" s="85">
        <f t="shared" si="844"/>
        <v>13500</v>
      </c>
      <c r="J459" s="20"/>
      <c r="K459" s="20"/>
      <c r="L459" s="20"/>
      <c r="M459" s="84">
        <f t="shared" si="845"/>
        <v>0</v>
      </c>
      <c r="N459" s="85">
        <f t="shared" si="846"/>
        <v>0</v>
      </c>
      <c r="O459" s="20"/>
      <c r="P459" s="20"/>
      <c r="Q459" s="20"/>
      <c r="R459" s="84">
        <f t="shared" si="847"/>
        <v>0</v>
      </c>
      <c r="S459" s="85">
        <f t="shared" si="848"/>
        <v>0</v>
      </c>
      <c r="T459" s="20"/>
      <c r="U459" s="20"/>
      <c r="V459" s="20"/>
      <c r="W459" s="84">
        <f t="shared" si="849"/>
        <v>0</v>
      </c>
      <c r="X459" s="85">
        <f t="shared" si="850"/>
        <v>0</v>
      </c>
      <c r="Y459" s="458">
        <f t="shared" si="851"/>
        <v>18</v>
      </c>
      <c r="Z459" s="293">
        <v>750</v>
      </c>
      <c r="AA459" s="218">
        <f t="shared" si="852"/>
        <v>13500</v>
      </c>
      <c r="AB459" s="246" t="s">
        <v>235</v>
      </c>
    </row>
    <row r="460" spans="1:29" ht="30" customHeight="1" outlineLevel="1" x14ac:dyDescent="0.2">
      <c r="A460" s="238">
        <f t="shared" si="863"/>
        <v>416</v>
      </c>
      <c r="B460" s="395" t="s">
        <v>546</v>
      </c>
      <c r="C460" s="102" t="s">
        <v>797</v>
      </c>
      <c r="D460" s="170" t="s">
        <v>41</v>
      </c>
      <c r="E460" s="20"/>
      <c r="F460" s="20"/>
      <c r="G460" s="20">
        <v>1</v>
      </c>
      <c r="H460" s="84">
        <f t="shared" ref="H460" si="864">SUM(E460:G460)</f>
        <v>1</v>
      </c>
      <c r="I460" s="85">
        <f t="shared" ref="I460" si="865">H460*$Z460</f>
        <v>192.5</v>
      </c>
      <c r="J460" s="20"/>
      <c r="K460" s="20"/>
      <c r="L460" s="20"/>
      <c r="M460" s="84">
        <f t="shared" ref="M460" si="866">SUM(J460:L460)</f>
        <v>0</v>
      </c>
      <c r="N460" s="85">
        <f t="shared" ref="N460" si="867">M460*$Z460</f>
        <v>0</v>
      </c>
      <c r="O460" s="20"/>
      <c r="P460" s="20"/>
      <c r="Q460" s="20"/>
      <c r="R460" s="84">
        <f t="shared" ref="R460" si="868">SUM(O460:Q460)</f>
        <v>0</v>
      </c>
      <c r="S460" s="85">
        <f t="shared" ref="S460" si="869">R460*$Z460</f>
        <v>0</v>
      </c>
      <c r="T460" s="20"/>
      <c r="U460" s="20"/>
      <c r="V460" s="20"/>
      <c r="W460" s="84">
        <f t="shared" ref="W460" si="870">SUM(T460:V460)</f>
        <v>0</v>
      </c>
      <c r="X460" s="85">
        <f t="shared" ref="X460" si="871">W460*$Z460</f>
        <v>0</v>
      </c>
      <c r="Y460" s="458">
        <f t="shared" ref="Y460" si="872">H460+M460+R460+W460</f>
        <v>1</v>
      </c>
      <c r="Z460" s="293">
        <v>192.5</v>
      </c>
      <c r="AA460" s="218">
        <f t="shared" ref="AA460" si="873">Y460*Z460</f>
        <v>192.5</v>
      </c>
      <c r="AB460" s="246" t="s">
        <v>235</v>
      </c>
    </row>
    <row r="461" spans="1:29" ht="30" customHeight="1" outlineLevel="1" x14ac:dyDescent="0.2">
      <c r="A461" s="238">
        <f t="shared" si="863"/>
        <v>417</v>
      </c>
      <c r="B461" s="395" t="s">
        <v>547</v>
      </c>
      <c r="C461" s="102" t="s">
        <v>332</v>
      </c>
      <c r="D461" s="170" t="s">
        <v>38</v>
      </c>
      <c r="E461" s="20"/>
      <c r="F461" s="20">
        <v>3</v>
      </c>
      <c r="G461" s="20"/>
      <c r="H461" s="84">
        <f t="shared" si="843"/>
        <v>3</v>
      </c>
      <c r="I461" s="85">
        <f t="shared" si="844"/>
        <v>3000</v>
      </c>
      <c r="J461" s="20"/>
      <c r="K461" s="20"/>
      <c r="L461" s="20"/>
      <c r="M461" s="84">
        <f t="shared" si="845"/>
        <v>0</v>
      </c>
      <c r="N461" s="85">
        <f t="shared" si="846"/>
        <v>0</v>
      </c>
      <c r="O461" s="20">
        <v>3</v>
      </c>
      <c r="P461" s="20"/>
      <c r="Q461" s="20"/>
      <c r="R461" s="84">
        <f t="shared" si="847"/>
        <v>3</v>
      </c>
      <c r="S461" s="85">
        <f t="shared" si="848"/>
        <v>3000</v>
      </c>
      <c r="T461" s="20"/>
      <c r="U461" s="20"/>
      <c r="V461" s="20"/>
      <c r="W461" s="84">
        <f t="shared" si="849"/>
        <v>0</v>
      </c>
      <c r="X461" s="85">
        <f t="shared" si="850"/>
        <v>0</v>
      </c>
      <c r="Y461" s="458">
        <f t="shared" si="851"/>
        <v>6</v>
      </c>
      <c r="Z461" s="293">
        <v>1000</v>
      </c>
      <c r="AA461" s="218">
        <f t="shared" si="852"/>
        <v>6000</v>
      </c>
      <c r="AB461" s="247" t="s">
        <v>235</v>
      </c>
    </row>
    <row r="462" spans="1:29" ht="30" customHeight="1" outlineLevel="1" x14ac:dyDescent="0.2">
      <c r="A462" s="238">
        <f t="shared" si="863"/>
        <v>418</v>
      </c>
      <c r="B462" s="395" t="s">
        <v>548</v>
      </c>
      <c r="C462" s="75" t="s">
        <v>960</v>
      </c>
      <c r="D462" s="170" t="s">
        <v>41</v>
      </c>
      <c r="E462" s="20"/>
      <c r="F462" s="20">
        <v>84</v>
      </c>
      <c r="G462" s="20"/>
      <c r="H462" s="84">
        <f t="shared" ref="H462" si="874">SUM(E462:G462)</f>
        <v>84</v>
      </c>
      <c r="I462" s="85">
        <f>H462*$Z462</f>
        <v>34524</v>
      </c>
      <c r="J462" s="20"/>
      <c r="K462" s="20">
        <v>84</v>
      </c>
      <c r="L462" s="20"/>
      <c r="M462" s="84">
        <f t="shared" ref="M462" si="875">SUM(J462:L462)</f>
        <v>84</v>
      </c>
      <c r="N462" s="85">
        <f>M462*$Z462</f>
        <v>34524</v>
      </c>
      <c r="O462" s="20"/>
      <c r="P462" s="20">
        <v>84</v>
      </c>
      <c r="Q462" s="20"/>
      <c r="R462" s="84">
        <f t="shared" ref="R462" si="876">SUM(O462:Q462)</f>
        <v>84</v>
      </c>
      <c r="S462" s="85">
        <f>R462*$Z462</f>
        <v>34524</v>
      </c>
      <c r="T462" s="20"/>
      <c r="U462" s="20"/>
      <c r="V462" s="20"/>
      <c r="W462" s="84">
        <f t="shared" ref="W462" si="877">SUM(T462:V462)</f>
        <v>0</v>
      </c>
      <c r="X462" s="85">
        <f>W462*$Z462</f>
        <v>0</v>
      </c>
      <c r="Y462" s="458">
        <f>H462+M462+R462+W462</f>
        <v>252</v>
      </c>
      <c r="Z462" s="293">
        <v>411</v>
      </c>
      <c r="AA462" s="218">
        <f>Y462*Z462</f>
        <v>103572</v>
      </c>
      <c r="AB462" s="246" t="s">
        <v>235</v>
      </c>
    </row>
    <row r="463" spans="1:29" ht="30" customHeight="1" outlineLevel="1" x14ac:dyDescent="0.2">
      <c r="A463" s="238">
        <f t="shared" si="863"/>
        <v>419</v>
      </c>
      <c r="B463" s="395" t="s">
        <v>549</v>
      </c>
      <c r="C463" s="75" t="s">
        <v>959</v>
      </c>
      <c r="D463" s="170" t="s">
        <v>41</v>
      </c>
      <c r="E463" s="20"/>
      <c r="F463" s="20">
        <v>148</v>
      </c>
      <c r="G463" s="20"/>
      <c r="H463" s="84">
        <f t="shared" ref="H463" si="878">SUM(E463:G463)</f>
        <v>148</v>
      </c>
      <c r="I463" s="85">
        <f>H463*$Z463</f>
        <v>17094</v>
      </c>
      <c r="J463" s="20"/>
      <c r="K463" s="20">
        <v>147</v>
      </c>
      <c r="L463" s="20"/>
      <c r="M463" s="84">
        <f t="shared" ref="M463" si="879">SUM(J463:L463)</f>
        <v>147</v>
      </c>
      <c r="N463" s="85">
        <f>M463*$Z463</f>
        <v>16978.5</v>
      </c>
      <c r="O463" s="20"/>
      <c r="P463" s="20">
        <v>147</v>
      </c>
      <c r="Q463" s="20"/>
      <c r="R463" s="84">
        <f t="shared" ref="R463" si="880">SUM(O463:Q463)</f>
        <v>147</v>
      </c>
      <c r="S463" s="85">
        <f>R463*$Z463</f>
        <v>16978.5</v>
      </c>
      <c r="T463" s="20"/>
      <c r="U463" s="20"/>
      <c r="V463" s="20"/>
      <c r="W463" s="84">
        <f t="shared" ref="W463" si="881">SUM(T463:V463)</f>
        <v>0</v>
      </c>
      <c r="X463" s="85">
        <f>W463*$Z463</f>
        <v>0</v>
      </c>
      <c r="Y463" s="458">
        <f>H463+M463+R463+W463</f>
        <v>442</v>
      </c>
      <c r="Z463" s="293">
        <v>115.5</v>
      </c>
      <c r="AA463" s="218">
        <f>Y463*Z463</f>
        <v>51051</v>
      </c>
      <c r="AB463" s="246" t="s">
        <v>235</v>
      </c>
    </row>
    <row r="464" spans="1:29" ht="30" customHeight="1" outlineLevel="1" x14ac:dyDescent="0.2">
      <c r="A464" s="238">
        <f t="shared" si="863"/>
        <v>420</v>
      </c>
      <c r="B464" s="395" t="s">
        <v>550</v>
      </c>
      <c r="C464" s="75" t="s">
        <v>961</v>
      </c>
      <c r="D464" s="170" t="s">
        <v>72</v>
      </c>
      <c r="E464" s="20"/>
      <c r="F464" s="20"/>
      <c r="G464" s="20"/>
      <c r="H464" s="84">
        <f t="shared" ref="H464:H489" si="882">SUM(E464:G464)</f>
        <v>0</v>
      </c>
      <c r="I464" s="85">
        <f t="shared" si="837"/>
        <v>0</v>
      </c>
      <c r="J464" s="20">
        <v>22</v>
      </c>
      <c r="K464" s="20"/>
      <c r="L464" s="20"/>
      <c r="M464" s="84">
        <f t="shared" si="687"/>
        <v>22</v>
      </c>
      <c r="N464" s="85">
        <f t="shared" si="838"/>
        <v>3993</v>
      </c>
      <c r="O464" s="20"/>
      <c r="P464" s="20"/>
      <c r="Q464" s="20"/>
      <c r="R464" s="84">
        <f t="shared" si="689"/>
        <v>0</v>
      </c>
      <c r="S464" s="85">
        <f t="shared" si="839"/>
        <v>0</v>
      </c>
      <c r="T464" s="20"/>
      <c r="U464" s="20"/>
      <c r="V464" s="20"/>
      <c r="W464" s="84">
        <f t="shared" si="691"/>
        <v>0</v>
      </c>
      <c r="X464" s="85">
        <f t="shared" si="840"/>
        <v>0</v>
      </c>
      <c r="Y464" s="458">
        <f t="shared" si="841"/>
        <v>22</v>
      </c>
      <c r="Z464" s="293">
        <v>181.5</v>
      </c>
      <c r="AA464" s="218">
        <f t="shared" si="842"/>
        <v>3993</v>
      </c>
      <c r="AB464" s="246" t="s">
        <v>235</v>
      </c>
    </row>
    <row r="465" spans="1:28" ht="30" customHeight="1" outlineLevel="1" x14ac:dyDescent="0.2">
      <c r="A465" s="251">
        <f t="shared" si="863"/>
        <v>421</v>
      </c>
      <c r="B465" s="395" t="s">
        <v>551</v>
      </c>
      <c r="C465" s="155" t="s">
        <v>632</v>
      </c>
      <c r="D465" s="170" t="s">
        <v>38</v>
      </c>
      <c r="E465" s="20"/>
      <c r="F465" s="20"/>
      <c r="G465" s="20"/>
      <c r="H465" s="84">
        <f t="shared" ref="H465" si="883">SUM(E465:G465)</f>
        <v>0</v>
      </c>
      <c r="I465" s="85">
        <f t="shared" si="837"/>
        <v>0</v>
      </c>
      <c r="J465" s="20"/>
      <c r="K465" s="20"/>
      <c r="L465" s="20"/>
      <c r="M465" s="84">
        <f t="shared" ref="M465" si="884">SUM(J465:L465)</f>
        <v>0</v>
      </c>
      <c r="N465" s="85">
        <f t="shared" si="838"/>
        <v>0</v>
      </c>
      <c r="O465" s="20"/>
      <c r="P465" s="20">
        <v>100</v>
      </c>
      <c r="Q465" s="20"/>
      <c r="R465" s="84">
        <f t="shared" ref="R465" si="885">SUM(O465:Q465)</f>
        <v>100</v>
      </c>
      <c r="S465" s="85">
        <f t="shared" si="839"/>
        <v>33000</v>
      </c>
      <c r="T465" s="20"/>
      <c r="U465" s="20"/>
      <c r="V465" s="20"/>
      <c r="W465" s="84">
        <f t="shared" ref="W465" si="886">SUM(T465:V465)</f>
        <v>0</v>
      </c>
      <c r="X465" s="85">
        <f t="shared" si="840"/>
        <v>0</v>
      </c>
      <c r="Y465" s="458">
        <f t="shared" si="841"/>
        <v>100</v>
      </c>
      <c r="Z465" s="293">
        <v>330</v>
      </c>
      <c r="AA465" s="218">
        <f t="shared" si="842"/>
        <v>33000</v>
      </c>
      <c r="AB465" s="246" t="s">
        <v>235</v>
      </c>
    </row>
    <row r="466" spans="1:28" ht="30" customHeight="1" outlineLevel="1" x14ac:dyDescent="0.2">
      <c r="A466" s="238">
        <f t="shared" si="863"/>
        <v>422</v>
      </c>
      <c r="B466" s="396" t="s">
        <v>552</v>
      </c>
      <c r="C466" s="101" t="s">
        <v>255</v>
      </c>
      <c r="D466" s="175" t="s">
        <v>206</v>
      </c>
      <c r="E466" s="90"/>
      <c r="F466" s="19"/>
      <c r="G466" s="19"/>
      <c r="H466" s="82">
        <f t="shared" si="882"/>
        <v>0</v>
      </c>
      <c r="I466" s="83">
        <f t="shared" si="837"/>
        <v>0</v>
      </c>
      <c r="J466" s="19">
        <v>25</v>
      </c>
      <c r="K466" s="19"/>
      <c r="L466" s="19"/>
      <c r="M466" s="82">
        <f t="shared" si="687"/>
        <v>25</v>
      </c>
      <c r="N466" s="83">
        <f t="shared" si="838"/>
        <v>4125</v>
      </c>
      <c r="O466" s="19"/>
      <c r="P466" s="19"/>
      <c r="Q466" s="19"/>
      <c r="R466" s="82">
        <f t="shared" si="689"/>
        <v>0</v>
      </c>
      <c r="S466" s="83">
        <f t="shared" si="839"/>
        <v>0</v>
      </c>
      <c r="T466" s="19"/>
      <c r="U466" s="19"/>
      <c r="V466" s="19"/>
      <c r="W466" s="82">
        <f t="shared" si="691"/>
        <v>0</v>
      </c>
      <c r="X466" s="83">
        <f t="shared" si="840"/>
        <v>0</v>
      </c>
      <c r="Y466" s="471">
        <f t="shared" si="841"/>
        <v>25</v>
      </c>
      <c r="Z466" s="299">
        <v>165</v>
      </c>
      <c r="AA466" s="221">
        <f t="shared" si="842"/>
        <v>4125</v>
      </c>
      <c r="AB466" s="242" t="s">
        <v>235</v>
      </c>
    </row>
    <row r="467" spans="1:28" ht="30" customHeight="1" outlineLevel="1" x14ac:dyDescent="0.2">
      <c r="A467" s="238">
        <f t="shared" si="863"/>
        <v>423</v>
      </c>
      <c r="B467" s="395" t="s">
        <v>553</v>
      </c>
      <c r="C467" s="75" t="s">
        <v>633</v>
      </c>
      <c r="D467" s="173" t="s">
        <v>41</v>
      </c>
      <c r="E467" s="20"/>
      <c r="F467" s="91"/>
      <c r="G467" s="18"/>
      <c r="H467" s="80">
        <f t="shared" si="882"/>
        <v>0</v>
      </c>
      <c r="I467" s="81">
        <f t="shared" si="837"/>
        <v>0</v>
      </c>
      <c r="J467" s="18">
        <v>60</v>
      </c>
      <c r="K467" s="18"/>
      <c r="L467" s="18"/>
      <c r="M467" s="80">
        <f t="shared" si="687"/>
        <v>60</v>
      </c>
      <c r="N467" s="81">
        <f t="shared" si="838"/>
        <v>3300</v>
      </c>
      <c r="O467" s="18"/>
      <c r="P467" s="18"/>
      <c r="Q467" s="18"/>
      <c r="R467" s="80">
        <f t="shared" si="689"/>
        <v>0</v>
      </c>
      <c r="S467" s="81">
        <f t="shared" si="839"/>
        <v>0</v>
      </c>
      <c r="T467" s="18"/>
      <c r="U467" s="18"/>
      <c r="V467" s="18"/>
      <c r="W467" s="80">
        <f t="shared" si="691"/>
        <v>0</v>
      </c>
      <c r="X467" s="81">
        <f t="shared" si="840"/>
        <v>0</v>
      </c>
      <c r="Y467" s="467">
        <f t="shared" si="841"/>
        <v>60</v>
      </c>
      <c r="Z467" s="296">
        <v>55</v>
      </c>
      <c r="AA467" s="220">
        <f t="shared" si="842"/>
        <v>3300</v>
      </c>
      <c r="AB467" s="247" t="s">
        <v>235</v>
      </c>
    </row>
    <row r="468" spans="1:28" ht="30" customHeight="1" outlineLevel="1" x14ac:dyDescent="0.2">
      <c r="A468" s="238">
        <f t="shared" si="863"/>
        <v>424</v>
      </c>
      <c r="B468" s="397" t="s">
        <v>554</v>
      </c>
      <c r="C468" s="75" t="s">
        <v>634</v>
      </c>
      <c r="D468" s="170" t="s">
        <v>570</v>
      </c>
      <c r="E468" s="90"/>
      <c r="F468" s="18"/>
      <c r="G468" s="18"/>
      <c r="H468" s="80">
        <f t="shared" si="882"/>
        <v>0</v>
      </c>
      <c r="I468" s="81">
        <f t="shared" si="837"/>
        <v>0</v>
      </c>
      <c r="J468" s="18">
        <v>2</v>
      </c>
      <c r="K468" s="18"/>
      <c r="L468" s="18"/>
      <c r="M468" s="80">
        <f t="shared" si="687"/>
        <v>2</v>
      </c>
      <c r="N468" s="81">
        <f t="shared" si="838"/>
        <v>2400</v>
      </c>
      <c r="O468" s="18"/>
      <c r="P468" s="18"/>
      <c r="Q468" s="18"/>
      <c r="R468" s="80">
        <f t="shared" si="689"/>
        <v>0</v>
      </c>
      <c r="S468" s="81">
        <f t="shared" si="839"/>
        <v>0</v>
      </c>
      <c r="T468" s="18"/>
      <c r="U468" s="18"/>
      <c r="V468" s="18"/>
      <c r="W468" s="80">
        <f t="shared" si="691"/>
        <v>0</v>
      </c>
      <c r="X468" s="81">
        <f t="shared" si="840"/>
        <v>0</v>
      </c>
      <c r="Y468" s="467">
        <f t="shared" si="841"/>
        <v>2</v>
      </c>
      <c r="Z468" s="296">
        <v>1200</v>
      </c>
      <c r="AA468" s="220">
        <f t="shared" si="842"/>
        <v>2400</v>
      </c>
      <c r="AB468" s="247" t="s">
        <v>235</v>
      </c>
    </row>
    <row r="469" spans="1:28" ht="30" customHeight="1" outlineLevel="1" x14ac:dyDescent="0.2">
      <c r="A469" s="238">
        <f t="shared" si="863"/>
        <v>425</v>
      </c>
      <c r="B469" s="395" t="s">
        <v>555</v>
      </c>
      <c r="C469" s="98" t="s">
        <v>256</v>
      </c>
      <c r="D469" s="170" t="s">
        <v>41</v>
      </c>
      <c r="E469" s="97"/>
      <c r="F469" s="20"/>
      <c r="G469" s="20"/>
      <c r="H469" s="84">
        <f>SUM(E469:G469)</f>
        <v>0</v>
      </c>
      <c r="I469" s="85">
        <f>H469*$Z469</f>
        <v>0</v>
      </c>
      <c r="J469" s="20">
        <v>15</v>
      </c>
      <c r="K469" s="20"/>
      <c r="L469" s="20"/>
      <c r="M469" s="84">
        <f>SUM(J469:L469)</f>
        <v>15</v>
      </c>
      <c r="N469" s="85">
        <f>M469*$Z469</f>
        <v>3793.35</v>
      </c>
      <c r="O469" s="20"/>
      <c r="P469" s="20"/>
      <c r="Q469" s="20"/>
      <c r="R469" s="84">
        <f>SUM(O469:Q469)</f>
        <v>0</v>
      </c>
      <c r="S469" s="85">
        <f>R469*$Z469</f>
        <v>0</v>
      </c>
      <c r="T469" s="20"/>
      <c r="U469" s="20"/>
      <c r="V469" s="20"/>
      <c r="W469" s="84">
        <f>SUM(T469:V469)</f>
        <v>0</v>
      </c>
      <c r="X469" s="85">
        <f>W469*$Z469</f>
        <v>0</v>
      </c>
      <c r="Y469" s="458">
        <f t="shared" si="841"/>
        <v>15</v>
      </c>
      <c r="Z469" s="293">
        <v>252.89</v>
      </c>
      <c r="AA469" s="218">
        <f t="shared" si="842"/>
        <v>3793.35</v>
      </c>
      <c r="AB469" s="246" t="s">
        <v>235</v>
      </c>
    </row>
    <row r="470" spans="1:28" ht="30" customHeight="1" outlineLevel="1" x14ac:dyDescent="0.2">
      <c r="A470" s="238">
        <f t="shared" si="863"/>
        <v>426</v>
      </c>
      <c r="B470" s="395" t="s">
        <v>556</v>
      </c>
      <c r="C470" s="98" t="s">
        <v>963</v>
      </c>
      <c r="D470" s="170" t="s">
        <v>41</v>
      </c>
      <c r="E470" s="97"/>
      <c r="F470" s="20"/>
      <c r="G470" s="20"/>
      <c r="H470" s="84">
        <f>SUM(E470:G470)</f>
        <v>0</v>
      </c>
      <c r="I470" s="85">
        <f>H470*$Z470</f>
        <v>0</v>
      </c>
      <c r="J470" s="20">
        <v>1</v>
      </c>
      <c r="K470" s="20"/>
      <c r="L470" s="20"/>
      <c r="M470" s="84">
        <f>SUM(J470:L470)</f>
        <v>1</v>
      </c>
      <c r="N470" s="85">
        <f>M470*$Z470</f>
        <v>550</v>
      </c>
      <c r="O470" s="20"/>
      <c r="P470" s="20"/>
      <c r="Q470" s="20"/>
      <c r="R470" s="84">
        <f>SUM(O470:Q470)</f>
        <v>0</v>
      </c>
      <c r="S470" s="85">
        <f>R470*$Z470</f>
        <v>0</v>
      </c>
      <c r="T470" s="20"/>
      <c r="U470" s="20"/>
      <c r="V470" s="20"/>
      <c r="W470" s="84">
        <f>SUM(T470:V470)</f>
        <v>0</v>
      </c>
      <c r="X470" s="85">
        <f>W470*$Z470</f>
        <v>0</v>
      </c>
      <c r="Y470" s="458">
        <f t="shared" ref="Y470" si="887">H470+M470+R470+W470</f>
        <v>1</v>
      </c>
      <c r="Z470" s="293">
        <v>550</v>
      </c>
      <c r="AA470" s="218">
        <f t="shared" ref="AA470" si="888">Y470*Z470</f>
        <v>550</v>
      </c>
      <c r="AB470" s="246" t="s">
        <v>235</v>
      </c>
    </row>
    <row r="471" spans="1:28" ht="30" customHeight="1" outlineLevel="1" x14ac:dyDescent="0.2">
      <c r="A471" s="238">
        <f t="shared" si="863"/>
        <v>427</v>
      </c>
      <c r="B471" s="397" t="s">
        <v>557</v>
      </c>
      <c r="C471" s="98" t="s">
        <v>333</v>
      </c>
      <c r="D471" s="170" t="s">
        <v>41</v>
      </c>
      <c r="E471" s="97"/>
      <c r="F471" s="20">
        <v>12</v>
      </c>
      <c r="G471" s="20"/>
      <c r="H471" s="84">
        <f t="shared" ref="H471" si="889">SUM(E471:G471)</f>
        <v>12</v>
      </c>
      <c r="I471" s="85">
        <f>H471*$Z471</f>
        <v>1320</v>
      </c>
      <c r="J471" s="20"/>
      <c r="K471" s="20">
        <v>12</v>
      </c>
      <c r="L471" s="20"/>
      <c r="M471" s="84">
        <f t="shared" ref="M471" si="890">SUM(J471:L471)</f>
        <v>12</v>
      </c>
      <c r="N471" s="85">
        <f>M471*$Z471</f>
        <v>1320</v>
      </c>
      <c r="O471" s="20"/>
      <c r="P471" s="20">
        <v>12</v>
      </c>
      <c r="Q471" s="20"/>
      <c r="R471" s="84">
        <f t="shared" ref="R471" si="891">SUM(O471:Q471)</f>
        <v>12</v>
      </c>
      <c r="S471" s="85">
        <f>R471*$Z471</f>
        <v>1320</v>
      </c>
      <c r="T471" s="20"/>
      <c r="U471" s="20"/>
      <c r="V471" s="20"/>
      <c r="W471" s="84">
        <f t="shared" ref="W471" si="892">SUM(T471:V471)</f>
        <v>0</v>
      </c>
      <c r="X471" s="85">
        <f>W471*$Z471</f>
        <v>0</v>
      </c>
      <c r="Y471" s="458">
        <f t="shared" si="841"/>
        <v>36</v>
      </c>
      <c r="Z471" s="293">
        <v>110</v>
      </c>
      <c r="AA471" s="218">
        <f t="shared" si="842"/>
        <v>3960</v>
      </c>
      <c r="AB471" s="246" t="s">
        <v>235</v>
      </c>
    </row>
    <row r="472" spans="1:28" ht="30" customHeight="1" outlineLevel="1" x14ac:dyDescent="0.2">
      <c r="A472" s="238">
        <f t="shared" si="863"/>
        <v>428</v>
      </c>
      <c r="B472" s="395" t="s">
        <v>1118</v>
      </c>
      <c r="C472" s="166" t="s">
        <v>257</v>
      </c>
      <c r="D472" s="170" t="s">
        <v>41</v>
      </c>
      <c r="E472" s="20"/>
      <c r="F472" s="20"/>
      <c r="G472" s="20">
        <v>20</v>
      </c>
      <c r="H472" s="84">
        <f>SUM(E472:G472)</f>
        <v>20</v>
      </c>
      <c r="I472" s="85">
        <f t="shared" ref="I472" si="893">H472*$Z472</f>
        <v>8360</v>
      </c>
      <c r="J472" s="20"/>
      <c r="K472" s="20"/>
      <c r="L472" s="20"/>
      <c r="M472" s="84">
        <f>SUM(J472:L472)</f>
        <v>0</v>
      </c>
      <c r="N472" s="85">
        <f t="shared" ref="N472" si="894">M472*$Z472</f>
        <v>0</v>
      </c>
      <c r="O472" s="20"/>
      <c r="P472" s="20"/>
      <c r="Q472" s="20"/>
      <c r="R472" s="84">
        <f>SUM(O472:Q472)</f>
        <v>0</v>
      </c>
      <c r="S472" s="85">
        <f t="shared" ref="S472" si="895">R472*$Z472</f>
        <v>0</v>
      </c>
      <c r="T472" s="20"/>
      <c r="U472" s="20"/>
      <c r="V472" s="20"/>
      <c r="W472" s="84">
        <f>SUM(T472:V472)</f>
        <v>0</v>
      </c>
      <c r="X472" s="85">
        <f t="shared" ref="X472" si="896">W472*$Z472</f>
        <v>0</v>
      </c>
      <c r="Y472" s="458">
        <f t="shared" si="841"/>
        <v>20</v>
      </c>
      <c r="Z472" s="293">
        <v>418</v>
      </c>
      <c r="AA472" s="218">
        <f t="shared" si="842"/>
        <v>8360</v>
      </c>
      <c r="AB472" s="247" t="s">
        <v>235</v>
      </c>
    </row>
    <row r="473" spans="1:28" ht="30" customHeight="1" outlineLevel="1" x14ac:dyDescent="0.2">
      <c r="A473" s="238">
        <f t="shared" si="863"/>
        <v>429</v>
      </c>
      <c r="B473" s="395" t="s">
        <v>558</v>
      </c>
      <c r="C473" s="102" t="s">
        <v>258</v>
      </c>
      <c r="D473" s="170" t="s">
        <v>635</v>
      </c>
      <c r="E473" s="20"/>
      <c r="F473" s="20"/>
      <c r="G473" s="20">
        <v>1</v>
      </c>
      <c r="H473" s="84">
        <f>SUM(E473:G473)</f>
        <v>1</v>
      </c>
      <c r="I473" s="85">
        <f>H473*$Z473</f>
        <v>1320</v>
      </c>
      <c r="J473" s="20"/>
      <c r="K473" s="20"/>
      <c r="L473" s="20"/>
      <c r="M473" s="84">
        <f>SUM(J473:L473)</f>
        <v>0</v>
      </c>
      <c r="N473" s="85">
        <f>M473*$Z473</f>
        <v>0</v>
      </c>
      <c r="O473" s="20"/>
      <c r="P473" s="20"/>
      <c r="Q473" s="20"/>
      <c r="R473" s="84">
        <f>SUM(O473:Q473)</f>
        <v>0</v>
      </c>
      <c r="S473" s="85">
        <f>R473*$Z473</f>
        <v>0</v>
      </c>
      <c r="T473" s="20"/>
      <c r="U473" s="20"/>
      <c r="V473" s="20"/>
      <c r="W473" s="84">
        <f>SUM(T473:V473)</f>
        <v>0</v>
      </c>
      <c r="X473" s="85">
        <f>W473*$Z473</f>
        <v>0</v>
      </c>
      <c r="Y473" s="458">
        <f t="shared" si="841"/>
        <v>1</v>
      </c>
      <c r="Z473" s="293">
        <v>1320</v>
      </c>
      <c r="AA473" s="218">
        <f t="shared" si="842"/>
        <v>1320</v>
      </c>
      <c r="AB473" s="246" t="s">
        <v>235</v>
      </c>
    </row>
    <row r="474" spans="1:28" ht="30" customHeight="1" outlineLevel="1" x14ac:dyDescent="0.2">
      <c r="A474" s="238">
        <f t="shared" si="863"/>
        <v>430</v>
      </c>
      <c r="B474" s="397" t="s">
        <v>559</v>
      </c>
      <c r="C474" s="102" t="s">
        <v>966</v>
      </c>
      <c r="D474" s="175" t="s">
        <v>41</v>
      </c>
      <c r="E474" s="20"/>
      <c r="F474" s="20"/>
      <c r="G474" s="20">
        <v>20</v>
      </c>
      <c r="H474" s="84">
        <f>SUM(E474:G474)</f>
        <v>20</v>
      </c>
      <c r="I474" s="85">
        <f>H474*$Z474</f>
        <v>40000</v>
      </c>
      <c r="J474" s="20"/>
      <c r="K474" s="20"/>
      <c r="L474" s="20"/>
      <c r="M474" s="84">
        <f>SUM(J474:L474)</f>
        <v>0</v>
      </c>
      <c r="N474" s="85">
        <f>M474*$Z474</f>
        <v>0</v>
      </c>
      <c r="O474" s="20"/>
      <c r="P474" s="20"/>
      <c r="Q474" s="20"/>
      <c r="R474" s="84">
        <f>SUM(O474:Q474)</f>
        <v>0</v>
      </c>
      <c r="S474" s="85">
        <f>R474*$Z474</f>
        <v>0</v>
      </c>
      <c r="T474" s="20"/>
      <c r="U474" s="20"/>
      <c r="V474" s="20"/>
      <c r="W474" s="84">
        <f>SUM(T474:V474)</f>
        <v>0</v>
      </c>
      <c r="X474" s="85">
        <f>W474*$Z474</f>
        <v>0</v>
      </c>
      <c r="Y474" s="458">
        <f t="shared" si="841"/>
        <v>20</v>
      </c>
      <c r="Z474" s="293">
        <v>2000</v>
      </c>
      <c r="AA474" s="218">
        <f t="shared" si="842"/>
        <v>40000</v>
      </c>
      <c r="AB474" s="246" t="s">
        <v>235</v>
      </c>
    </row>
    <row r="475" spans="1:28" ht="30" customHeight="1" outlineLevel="1" x14ac:dyDescent="0.2">
      <c r="A475" s="238">
        <f t="shared" si="863"/>
        <v>431</v>
      </c>
      <c r="B475" s="397" t="s">
        <v>560</v>
      </c>
      <c r="C475" s="102" t="s">
        <v>967</v>
      </c>
      <c r="D475" s="170" t="s">
        <v>67</v>
      </c>
      <c r="E475" s="20"/>
      <c r="F475" s="20"/>
      <c r="G475" s="20"/>
      <c r="H475" s="84">
        <f t="shared" ref="H475:H476" si="897">SUM(E475:G475)</f>
        <v>0</v>
      </c>
      <c r="I475" s="85">
        <f t="shared" ref="I475:I480" si="898">H475*$Z475</f>
        <v>0</v>
      </c>
      <c r="J475" s="20">
        <v>20</v>
      </c>
      <c r="K475" s="20"/>
      <c r="L475" s="20"/>
      <c r="M475" s="84">
        <f t="shared" ref="M475:M480" si="899">SUM(J475:L475)</f>
        <v>20</v>
      </c>
      <c r="N475" s="85">
        <f t="shared" ref="N475:N480" si="900">M475*$Z475</f>
        <v>1320</v>
      </c>
      <c r="O475" s="20"/>
      <c r="P475" s="20"/>
      <c r="Q475" s="20"/>
      <c r="R475" s="84">
        <f t="shared" ref="R475:R480" si="901">SUM(O475:Q475)</f>
        <v>0</v>
      </c>
      <c r="S475" s="85">
        <f t="shared" ref="S475:S480" si="902">R475*$Z475</f>
        <v>0</v>
      </c>
      <c r="T475" s="20"/>
      <c r="U475" s="20"/>
      <c r="V475" s="20"/>
      <c r="W475" s="84">
        <f t="shared" ref="W475:W480" si="903">SUM(T475:V475)</f>
        <v>0</v>
      </c>
      <c r="X475" s="85">
        <f t="shared" ref="X475:X480" si="904">W475*$Z475</f>
        <v>0</v>
      </c>
      <c r="Y475" s="458">
        <f t="shared" si="841"/>
        <v>20</v>
      </c>
      <c r="Z475" s="293">
        <v>66</v>
      </c>
      <c r="AA475" s="218">
        <f t="shared" si="842"/>
        <v>1320</v>
      </c>
      <c r="AB475" s="246" t="s">
        <v>235</v>
      </c>
    </row>
    <row r="476" spans="1:28" ht="30" customHeight="1" outlineLevel="1" x14ac:dyDescent="0.2">
      <c r="A476" s="238">
        <f t="shared" si="863"/>
        <v>432</v>
      </c>
      <c r="B476" s="397" t="s">
        <v>561</v>
      </c>
      <c r="C476" s="151" t="s">
        <v>645</v>
      </c>
      <c r="D476" s="170" t="s">
        <v>41</v>
      </c>
      <c r="E476" s="20"/>
      <c r="F476" s="20"/>
      <c r="G476" s="20">
        <v>4</v>
      </c>
      <c r="H476" s="84">
        <f t="shared" si="897"/>
        <v>4</v>
      </c>
      <c r="I476" s="85">
        <f t="shared" si="898"/>
        <v>6600</v>
      </c>
      <c r="J476" s="20"/>
      <c r="K476" s="20"/>
      <c r="L476" s="20">
        <v>4</v>
      </c>
      <c r="M476" s="84">
        <f t="shared" si="899"/>
        <v>4</v>
      </c>
      <c r="N476" s="85">
        <f t="shared" si="900"/>
        <v>6600</v>
      </c>
      <c r="O476" s="20"/>
      <c r="P476" s="20"/>
      <c r="Q476" s="20"/>
      <c r="R476" s="84">
        <f t="shared" si="901"/>
        <v>0</v>
      </c>
      <c r="S476" s="85">
        <f t="shared" si="902"/>
        <v>0</v>
      </c>
      <c r="T476" s="20"/>
      <c r="U476" s="20"/>
      <c r="V476" s="20"/>
      <c r="W476" s="84">
        <f t="shared" si="903"/>
        <v>0</v>
      </c>
      <c r="X476" s="85">
        <f t="shared" si="904"/>
        <v>0</v>
      </c>
      <c r="Y476" s="458">
        <f t="shared" si="841"/>
        <v>8</v>
      </c>
      <c r="Z476" s="293">
        <v>1650</v>
      </c>
      <c r="AA476" s="218">
        <f t="shared" si="842"/>
        <v>13200</v>
      </c>
      <c r="AB476" s="247" t="s">
        <v>235</v>
      </c>
    </row>
    <row r="477" spans="1:28" ht="30" customHeight="1" outlineLevel="1" x14ac:dyDescent="0.2">
      <c r="A477" s="238">
        <f t="shared" si="863"/>
        <v>433</v>
      </c>
      <c r="B477" s="397" t="s">
        <v>562</v>
      </c>
      <c r="C477" s="151" t="s">
        <v>636</v>
      </c>
      <c r="D477" s="170" t="s">
        <v>41</v>
      </c>
      <c r="E477" s="20"/>
      <c r="F477" s="20"/>
      <c r="G477" s="20"/>
      <c r="H477" s="84">
        <f t="shared" ref="H477:H480" si="905">SUM(E477:G477)</f>
        <v>0</v>
      </c>
      <c r="I477" s="85">
        <f t="shared" si="898"/>
        <v>0</v>
      </c>
      <c r="J477" s="20">
        <v>6</v>
      </c>
      <c r="K477" s="20"/>
      <c r="L477" s="20"/>
      <c r="M477" s="84">
        <f t="shared" si="899"/>
        <v>6</v>
      </c>
      <c r="N477" s="85">
        <f t="shared" si="900"/>
        <v>1980</v>
      </c>
      <c r="O477" s="20"/>
      <c r="P477" s="20"/>
      <c r="Q477" s="20"/>
      <c r="R477" s="84">
        <f t="shared" si="901"/>
        <v>0</v>
      </c>
      <c r="S477" s="85">
        <f t="shared" si="902"/>
        <v>0</v>
      </c>
      <c r="T477" s="20"/>
      <c r="U477" s="20"/>
      <c r="V477" s="20"/>
      <c r="W477" s="84">
        <f t="shared" si="903"/>
        <v>0</v>
      </c>
      <c r="X477" s="85">
        <f t="shared" si="904"/>
        <v>0</v>
      </c>
      <c r="Y477" s="458">
        <f t="shared" si="841"/>
        <v>6</v>
      </c>
      <c r="Z477" s="293">
        <v>330</v>
      </c>
      <c r="AA477" s="218">
        <f t="shared" si="842"/>
        <v>1980</v>
      </c>
      <c r="AB477" s="247" t="s">
        <v>235</v>
      </c>
    </row>
    <row r="478" spans="1:28" ht="30" customHeight="1" outlineLevel="1" x14ac:dyDescent="0.2">
      <c r="A478" s="238">
        <f t="shared" si="863"/>
        <v>434</v>
      </c>
      <c r="B478" s="397" t="s">
        <v>563</v>
      </c>
      <c r="C478" s="151" t="s">
        <v>637</v>
      </c>
      <c r="D478" s="170" t="s">
        <v>41</v>
      </c>
      <c r="E478" s="20"/>
      <c r="F478" s="20"/>
      <c r="G478" s="20"/>
      <c r="H478" s="84">
        <f t="shared" si="905"/>
        <v>0</v>
      </c>
      <c r="I478" s="85">
        <f t="shared" si="898"/>
        <v>0</v>
      </c>
      <c r="J478" s="20">
        <v>3</v>
      </c>
      <c r="K478" s="20"/>
      <c r="L478" s="20"/>
      <c r="M478" s="84">
        <f t="shared" si="899"/>
        <v>3</v>
      </c>
      <c r="N478" s="85">
        <f t="shared" si="900"/>
        <v>990</v>
      </c>
      <c r="O478" s="20"/>
      <c r="P478" s="20"/>
      <c r="Q478" s="20"/>
      <c r="R478" s="84">
        <f t="shared" si="901"/>
        <v>0</v>
      </c>
      <c r="S478" s="85">
        <f t="shared" si="902"/>
        <v>0</v>
      </c>
      <c r="T478" s="20"/>
      <c r="U478" s="20"/>
      <c r="V478" s="20"/>
      <c r="W478" s="84">
        <f t="shared" si="903"/>
        <v>0</v>
      </c>
      <c r="X478" s="85">
        <f t="shared" si="904"/>
        <v>0</v>
      </c>
      <c r="Y478" s="458">
        <f t="shared" si="841"/>
        <v>3</v>
      </c>
      <c r="Z478" s="293">
        <v>330</v>
      </c>
      <c r="AA478" s="218">
        <f t="shared" si="842"/>
        <v>990</v>
      </c>
      <c r="AB478" s="247" t="s">
        <v>235</v>
      </c>
    </row>
    <row r="479" spans="1:28" ht="30" customHeight="1" outlineLevel="1" x14ac:dyDescent="0.2">
      <c r="A479" s="238">
        <f t="shared" si="863"/>
        <v>435</v>
      </c>
      <c r="B479" s="399" t="s">
        <v>564</v>
      </c>
      <c r="C479" s="151" t="s">
        <v>638</v>
      </c>
      <c r="D479" s="170" t="s">
        <v>41</v>
      </c>
      <c r="E479" s="20"/>
      <c r="F479" s="20">
        <v>60</v>
      </c>
      <c r="G479" s="20"/>
      <c r="H479" s="84">
        <f t="shared" si="905"/>
        <v>60</v>
      </c>
      <c r="I479" s="85">
        <f t="shared" si="898"/>
        <v>1980</v>
      </c>
      <c r="J479" s="20"/>
      <c r="K479" s="20">
        <v>60</v>
      </c>
      <c r="L479" s="20"/>
      <c r="M479" s="84">
        <f t="shared" si="899"/>
        <v>60</v>
      </c>
      <c r="N479" s="85">
        <f t="shared" si="900"/>
        <v>1980</v>
      </c>
      <c r="O479" s="20"/>
      <c r="P479" s="20">
        <v>60</v>
      </c>
      <c r="Q479" s="20"/>
      <c r="R479" s="84">
        <f t="shared" si="901"/>
        <v>60</v>
      </c>
      <c r="S479" s="85">
        <f t="shared" si="902"/>
        <v>1980</v>
      </c>
      <c r="T479" s="20"/>
      <c r="U479" s="20"/>
      <c r="V479" s="20"/>
      <c r="W479" s="84">
        <f t="shared" si="903"/>
        <v>0</v>
      </c>
      <c r="X479" s="85">
        <f t="shared" si="904"/>
        <v>0</v>
      </c>
      <c r="Y479" s="458">
        <f t="shared" si="841"/>
        <v>180</v>
      </c>
      <c r="Z479" s="293">
        <v>33</v>
      </c>
      <c r="AA479" s="218">
        <f t="shared" si="842"/>
        <v>5940</v>
      </c>
      <c r="AB479" s="247" t="s">
        <v>235</v>
      </c>
    </row>
    <row r="480" spans="1:28" ht="30" customHeight="1" outlineLevel="1" x14ac:dyDescent="0.2">
      <c r="A480" s="238">
        <f t="shared" si="863"/>
        <v>436</v>
      </c>
      <c r="B480" s="399" t="s">
        <v>565</v>
      </c>
      <c r="C480" s="151" t="s">
        <v>968</v>
      </c>
      <c r="D480" s="170" t="s">
        <v>41</v>
      </c>
      <c r="E480" s="20"/>
      <c r="F480" s="20"/>
      <c r="G480" s="20"/>
      <c r="H480" s="84">
        <f t="shared" si="905"/>
        <v>0</v>
      </c>
      <c r="I480" s="85">
        <f t="shared" si="898"/>
        <v>0</v>
      </c>
      <c r="J480" s="20">
        <v>7</v>
      </c>
      <c r="K480" s="20"/>
      <c r="L480" s="20"/>
      <c r="M480" s="84">
        <f t="shared" si="899"/>
        <v>7</v>
      </c>
      <c r="N480" s="85">
        <f t="shared" si="900"/>
        <v>11550</v>
      </c>
      <c r="O480" s="20"/>
      <c r="P480" s="20"/>
      <c r="Q480" s="20"/>
      <c r="R480" s="84">
        <f t="shared" si="901"/>
        <v>0</v>
      </c>
      <c r="S480" s="85">
        <f t="shared" si="902"/>
        <v>0</v>
      </c>
      <c r="T480" s="20"/>
      <c r="U480" s="20"/>
      <c r="V480" s="20"/>
      <c r="W480" s="84">
        <f t="shared" si="903"/>
        <v>0</v>
      </c>
      <c r="X480" s="85">
        <f t="shared" si="904"/>
        <v>0</v>
      </c>
      <c r="Y480" s="458">
        <f t="shared" si="841"/>
        <v>7</v>
      </c>
      <c r="Z480" s="293">
        <v>1650</v>
      </c>
      <c r="AA480" s="218">
        <f t="shared" si="842"/>
        <v>11550</v>
      </c>
      <c r="AB480" s="247" t="s">
        <v>235</v>
      </c>
    </row>
    <row r="481" spans="1:28" ht="30" customHeight="1" outlineLevel="1" x14ac:dyDescent="0.2">
      <c r="A481" s="238">
        <f t="shared" si="863"/>
        <v>437</v>
      </c>
      <c r="B481" s="397" t="s">
        <v>566</v>
      </c>
      <c r="C481" s="151" t="s">
        <v>969</v>
      </c>
      <c r="D481" s="170" t="s">
        <v>41</v>
      </c>
      <c r="E481" s="20"/>
      <c r="F481" s="20"/>
      <c r="G481" s="20"/>
      <c r="H481" s="84">
        <f t="shared" ref="H481" si="906">SUM(E481:G481)</f>
        <v>0</v>
      </c>
      <c r="I481" s="85">
        <f t="shared" ref="I481" si="907">H481*$Z481</f>
        <v>0</v>
      </c>
      <c r="J481" s="20">
        <v>13</v>
      </c>
      <c r="K481" s="20"/>
      <c r="L481" s="20"/>
      <c r="M481" s="84">
        <f t="shared" ref="M481" si="908">SUM(J481:L481)</f>
        <v>13</v>
      </c>
      <c r="N481" s="85">
        <f t="shared" ref="N481" si="909">M481*$Z481</f>
        <v>1300</v>
      </c>
      <c r="O481" s="20">
        <v>13</v>
      </c>
      <c r="P481" s="20"/>
      <c r="Q481" s="20"/>
      <c r="R481" s="84">
        <f t="shared" ref="R481" si="910">SUM(O481:Q481)</f>
        <v>13</v>
      </c>
      <c r="S481" s="85">
        <f t="shared" ref="S481" si="911">R481*$Z481</f>
        <v>1300</v>
      </c>
      <c r="T481" s="20"/>
      <c r="U481" s="20"/>
      <c r="V481" s="20"/>
      <c r="W481" s="84">
        <f t="shared" ref="W481" si="912">SUM(T481:V481)</f>
        <v>0</v>
      </c>
      <c r="X481" s="85">
        <f t="shared" ref="X481" si="913">W481*$Z481</f>
        <v>0</v>
      </c>
      <c r="Y481" s="458">
        <f t="shared" ref="Y481" si="914">H481+M481+R481+W481</f>
        <v>26</v>
      </c>
      <c r="Z481" s="293">
        <v>100</v>
      </c>
      <c r="AA481" s="218">
        <f t="shared" ref="AA481" si="915">Y481*Z481</f>
        <v>2600</v>
      </c>
      <c r="AB481" s="247" t="s">
        <v>235</v>
      </c>
    </row>
    <row r="482" spans="1:28" ht="30" customHeight="1" outlineLevel="1" x14ac:dyDescent="0.2">
      <c r="A482" s="238">
        <f t="shared" si="863"/>
        <v>438</v>
      </c>
      <c r="B482" s="397" t="s">
        <v>567</v>
      </c>
      <c r="C482" s="151" t="s">
        <v>259</v>
      </c>
      <c r="D482" s="170" t="s">
        <v>260</v>
      </c>
      <c r="E482" s="91"/>
      <c r="F482" s="18"/>
      <c r="G482" s="18"/>
      <c r="H482" s="80">
        <f t="shared" si="882"/>
        <v>0</v>
      </c>
      <c r="I482" s="81">
        <f t="shared" si="837"/>
        <v>0</v>
      </c>
      <c r="J482" s="18">
        <v>1</v>
      </c>
      <c r="K482" s="18"/>
      <c r="L482" s="18"/>
      <c r="M482" s="80">
        <f t="shared" si="687"/>
        <v>1</v>
      </c>
      <c r="N482" s="81">
        <f t="shared" si="838"/>
        <v>6708.24</v>
      </c>
      <c r="O482" s="18"/>
      <c r="P482" s="18"/>
      <c r="Q482" s="18"/>
      <c r="R482" s="80">
        <f t="shared" si="689"/>
        <v>0</v>
      </c>
      <c r="S482" s="81">
        <f t="shared" si="839"/>
        <v>0</v>
      </c>
      <c r="T482" s="18"/>
      <c r="U482" s="18"/>
      <c r="V482" s="18"/>
      <c r="W482" s="80">
        <f t="shared" si="691"/>
        <v>0</v>
      </c>
      <c r="X482" s="81">
        <f t="shared" si="840"/>
        <v>0</v>
      </c>
      <c r="Y482" s="467">
        <f t="shared" si="841"/>
        <v>1</v>
      </c>
      <c r="Z482" s="296">
        <v>6708.24</v>
      </c>
      <c r="AA482" s="220">
        <f t="shared" si="842"/>
        <v>6708.24</v>
      </c>
      <c r="AB482" s="247" t="s">
        <v>235</v>
      </c>
    </row>
    <row r="483" spans="1:28" ht="30" customHeight="1" outlineLevel="1" x14ac:dyDescent="0.2">
      <c r="A483" s="238">
        <f t="shared" si="863"/>
        <v>439</v>
      </c>
      <c r="B483" s="397" t="s">
        <v>568</v>
      </c>
      <c r="C483" s="151" t="s">
        <v>970</v>
      </c>
      <c r="D483" s="170" t="s">
        <v>44</v>
      </c>
      <c r="E483" s="91"/>
      <c r="F483" s="18"/>
      <c r="G483" s="18"/>
      <c r="H483" s="80">
        <f t="shared" ref="H483" si="916">SUM(E483:G483)</f>
        <v>0</v>
      </c>
      <c r="I483" s="81">
        <f t="shared" ref="I483" si="917">H483*$Z483</f>
        <v>0</v>
      </c>
      <c r="J483" s="18">
        <v>1</v>
      </c>
      <c r="K483" s="18"/>
      <c r="L483" s="18"/>
      <c r="M483" s="80">
        <f t="shared" ref="M483" si="918">SUM(J483:L483)</f>
        <v>1</v>
      </c>
      <c r="N483" s="81">
        <f t="shared" ref="N483" si="919">M483*$Z483</f>
        <v>1150</v>
      </c>
      <c r="O483" s="18"/>
      <c r="P483" s="18"/>
      <c r="Q483" s="18"/>
      <c r="R483" s="80">
        <f t="shared" ref="R483" si="920">SUM(O483:Q483)</f>
        <v>0</v>
      </c>
      <c r="S483" s="81">
        <f t="shared" ref="S483" si="921">R483*$Z483</f>
        <v>0</v>
      </c>
      <c r="T483" s="18"/>
      <c r="U483" s="18"/>
      <c r="V483" s="18"/>
      <c r="W483" s="80">
        <f t="shared" ref="W483" si="922">SUM(T483:V483)</f>
        <v>0</v>
      </c>
      <c r="X483" s="81">
        <f t="shared" ref="X483" si="923">W483*$Z483</f>
        <v>0</v>
      </c>
      <c r="Y483" s="467">
        <f t="shared" ref="Y483" si="924">H483+M483+R483+W483</f>
        <v>1</v>
      </c>
      <c r="Z483" s="296">
        <v>1150</v>
      </c>
      <c r="AA483" s="220">
        <f t="shared" ref="AA483" si="925">Y483*Z483</f>
        <v>1150</v>
      </c>
      <c r="AB483" s="247" t="s">
        <v>235</v>
      </c>
    </row>
    <row r="484" spans="1:28" ht="30" customHeight="1" outlineLevel="1" x14ac:dyDescent="0.2">
      <c r="A484" s="238">
        <f t="shared" si="863"/>
        <v>440</v>
      </c>
      <c r="B484" s="397" t="s">
        <v>664</v>
      </c>
      <c r="C484" s="98" t="s">
        <v>971</v>
      </c>
      <c r="D484" s="170" t="s">
        <v>41</v>
      </c>
      <c r="E484" s="97"/>
      <c r="F484" s="20"/>
      <c r="G484" s="20">
        <v>6</v>
      </c>
      <c r="H484" s="84">
        <f t="shared" si="882"/>
        <v>6</v>
      </c>
      <c r="I484" s="85">
        <f t="shared" si="837"/>
        <v>21000</v>
      </c>
      <c r="J484" s="20"/>
      <c r="K484" s="20"/>
      <c r="L484" s="20"/>
      <c r="M484" s="84">
        <f t="shared" si="687"/>
        <v>0</v>
      </c>
      <c r="N484" s="85">
        <f t="shared" si="838"/>
        <v>0</v>
      </c>
      <c r="O484" s="20"/>
      <c r="P484" s="20"/>
      <c r="Q484" s="20"/>
      <c r="R484" s="84">
        <f t="shared" si="689"/>
        <v>0</v>
      </c>
      <c r="S484" s="85">
        <f t="shared" si="839"/>
        <v>0</v>
      </c>
      <c r="T484" s="20"/>
      <c r="U484" s="20"/>
      <c r="V484" s="20"/>
      <c r="W484" s="84">
        <f t="shared" si="691"/>
        <v>0</v>
      </c>
      <c r="X484" s="85">
        <f t="shared" si="840"/>
        <v>0</v>
      </c>
      <c r="Y484" s="458">
        <f t="shared" si="841"/>
        <v>6</v>
      </c>
      <c r="Z484" s="293">
        <v>3500</v>
      </c>
      <c r="AA484" s="218">
        <f t="shared" si="842"/>
        <v>21000</v>
      </c>
      <c r="AB484" s="247" t="s">
        <v>235</v>
      </c>
    </row>
    <row r="485" spans="1:28" ht="30" customHeight="1" outlineLevel="1" x14ac:dyDescent="0.2">
      <c r="A485" s="238">
        <f t="shared" si="863"/>
        <v>441</v>
      </c>
      <c r="B485" s="397" t="s">
        <v>665</v>
      </c>
      <c r="C485" s="75" t="s">
        <v>1029</v>
      </c>
      <c r="D485" s="170" t="s">
        <v>43</v>
      </c>
      <c r="E485" s="20"/>
      <c r="F485" s="20"/>
      <c r="G485" s="20">
        <v>1</v>
      </c>
      <c r="H485" s="84">
        <f t="shared" ref="H485" si="926">SUM(E485:G485)</f>
        <v>1</v>
      </c>
      <c r="I485" s="85">
        <f t="shared" ref="I485" si="927">H485*$Z485</f>
        <v>2357.5</v>
      </c>
      <c r="J485" s="20"/>
      <c r="K485" s="20"/>
      <c r="L485" s="20"/>
      <c r="M485" s="84">
        <f t="shared" ref="M485" si="928">SUM(J485:L485)</f>
        <v>0</v>
      </c>
      <c r="N485" s="85">
        <f t="shared" ref="N485" si="929">M485*$Z485</f>
        <v>0</v>
      </c>
      <c r="O485" s="20"/>
      <c r="P485" s="20"/>
      <c r="Q485" s="20"/>
      <c r="R485" s="84">
        <f t="shared" ref="R485" si="930">SUM(O485:Q485)</f>
        <v>0</v>
      </c>
      <c r="S485" s="85">
        <f t="shared" ref="S485" si="931">R485*$Z485</f>
        <v>0</v>
      </c>
      <c r="T485" s="20"/>
      <c r="U485" s="20"/>
      <c r="V485" s="20"/>
      <c r="W485" s="84">
        <f t="shared" ref="W485" si="932">SUM(T485:V485)</f>
        <v>0</v>
      </c>
      <c r="X485" s="85">
        <f t="shared" ref="X485" si="933">W485*$Z485</f>
        <v>0</v>
      </c>
      <c r="Y485" s="458">
        <f t="shared" ref="Y485" si="934">H485+M485+R485+W485</f>
        <v>1</v>
      </c>
      <c r="Z485" s="293">
        <v>2357.5</v>
      </c>
      <c r="AA485" s="218">
        <f t="shared" ref="AA485" si="935">Y485*Z485</f>
        <v>2357.5</v>
      </c>
      <c r="AB485" s="247" t="s">
        <v>235</v>
      </c>
    </row>
    <row r="486" spans="1:28" ht="30" customHeight="1" outlineLevel="1" x14ac:dyDescent="0.2">
      <c r="A486" s="238">
        <f t="shared" si="863"/>
        <v>442</v>
      </c>
      <c r="B486" s="399" t="s">
        <v>666</v>
      </c>
      <c r="C486" s="75" t="s">
        <v>972</v>
      </c>
      <c r="D486" s="170" t="s">
        <v>41</v>
      </c>
      <c r="E486" s="20"/>
      <c r="F486" s="20"/>
      <c r="G486" s="20"/>
      <c r="H486" s="84">
        <f t="shared" ref="H486:H487" si="936">SUM(E486:G486)</f>
        <v>0</v>
      </c>
      <c r="I486" s="85">
        <f t="shared" ref="I486:I487" si="937">H486*$Z486</f>
        <v>0</v>
      </c>
      <c r="J486" s="20">
        <v>1</v>
      </c>
      <c r="K486" s="20"/>
      <c r="L486" s="20"/>
      <c r="M486" s="84">
        <f t="shared" ref="M486:M487" si="938">SUM(J486:L486)</f>
        <v>1</v>
      </c>
      <c r="N486" s="85">
        <f t="shared" ref="N486:N487" si="939">M486*$Z486</f>
        <v>1500</v>
      </c>
      <c r="O486" s="20"/>
      <c r="P486" s="20"/>
      <c r="Q486" s="20"/>
      <c r="R486" s="84">
        <f t="shared" ref="R486:R487" si="940">SUM(O486:Q486)</f>
        <v>0</v>
      </c>
      <c r="S486" s="85">
        <f t="shared" ref="S486:S487" si="941">R486*$Z486</f>
        <v>0</v>
      </c>
      <c r="T486" s="20"/>
      <c r="U486" s="20"/>
      <c r="V486" s="20"/>
      <c r="W486" s="84">
        <f t="shared" ref="W486:W487" si="942">SUM(T486:V486)</f>
        <v>0</v>
      </c>
      <c r="X486" s="85">
        <f t="shared" ref="X486:X487" si="943">W486*$Z486</f>
        <v>0</v>
      </c>
      <c r="Y486" s="458">
        <f t="shared" ref="Y486:Y487" si="944">H486+M486+R486+W486</f>
        <v>1</v>
      </c>
      <c r="Z486" s="293">
        <v>1500</v>
      </c>
      <c r="AA486" s="218">
        <f t="shared" ref="AA486:AA487" si="945">Y486*Z486</f>
        <v>1500</v>
      </c>
      <c r="AB486" s="247" t="s">
        <v>235</v>
      </c>
    </row>
    <row r="487" spans="1:28" ht="30" customHeight="1" outlineLevel="1" x14ac:dyDescent="0.2">
      <c r="A487" s="238">
        <f t="shared" si="863"/>
        <v>443</v>
      </c>
      <c r="B487" s="397" t="s">
        <v>667</v>
      </c>
      <c r="C487" s="75" t="s">
        <v>973</v>
      </c>
      <c r="D487" s="170" t="s">
        <v>41</v>
      </c>
      <c r="E487" s="20"/>
      <c r="F487" s="20"/>
      <c r="G487" s="20"/>
      <c r="H487" s="84">
        <f t="shared" si="936"/>
        <v>0</v>
      </c>
      <c r="I487" s="85">
        <f t="shared" si="937"/>
        <v>0</v>
      </c>
      <c r="J487" s="20">
        <v>2</v>
      </c>
      <c r="K487" s="20"/>
      <c r="L487" s="20"/>
      <c r="M487" s="84">
        <f t="shared" si="938"/>
        <v>2</v>
      </c>
      <c r="N487" s="85">
        <f t="shared" si="939"/>
        <v>500</v>
      </c>
      <c r="O487" s="20"/>
      <c r="P487" s="20"/>
      <c r="Q487" s="20"/>
      <c r="R487" s="84">
        <f t="shared" si="940"/>
        <v>0</v>
      </c>
      <c r="S487" s="85">
        <f t="shared" si="941"/>
        <v>0</v>
      </c>
      <c r="T487" s="20"/>
      <c r="U487" s="20"/>
      <c r="V487" s="20"/>
      <c r="W487" s="84">
        <f t="shared" si="942"/>
        <v>0</v>
      </c>
      <c r="X487" s="85">
        <f t="shared" si="943"/>
        <v>0</v>
      </c>
      <c r="Y487" s="458">
        <f t="shared" si="944"/>
        <v>2</v>
      </c>
      <c r="Z487" s="293">
        <v>250</v>
      </c>
      <c r="AA487" s="218">
        <f t="shared" si="945"/>
        <v>500</v>
      </c>
      <c r="AB487" s="247" t="s">
        <v>235</v>
      </c>
    </row>
    <row r="488" spans="1:28" ht="30" customHeight="1" outlineLevel="1" x14ac:dyDescent="0.2">
      <c r="A488" s="238">
        <f t="shared" si="863"/>
        <v>444</v>
      </c>
      <c r="B488" s="397" t="s">
        <v>668</v>
      </c>
      <c r="C488" s="165" t="s">
        <v>322</v>
      </c>
      <c r="D488" s="170" t="s">
        <v>41</v>
      </c>
      <c r="E488" s="91"/>
      <c r="F488" s="18"/>
      <c r="G488" s="18">
        <v>3</v>
      </c>
      <c r="H488" s="84">
        <f t="shared" si="882"/>
        <v>3</v>
      </c>
      <c r="I488" s="85">
        <f t="shared" si="837"/>
        <v>237.60000000000002</v>
      </c>
      <c r="J488" s="20"/>
      <c r="K488" s="20"/>
      <c r="L488" s="20"/>
      <c r="M488" s="84">
        <f t="shared" ref="M488:M489" si="946">SUM(J488:L488)</f>
        <v>0</v>
      </c>
      <c r="N488" s="85">
        <f t="shared" si="838"/>
        <v>0</v>
      </c>
      <c r="O488" s="20">
        <v>2</v>
      </c>
      <c r="P488" s="20"/>
      <c r="Q488" s="20"/>
      <c r="R488" s="84">
        <f t="shared" ref="R488:R489" si="947">SUM(O488:Q488)</f>
        <v>2</v>
      </c>
      <c r="S488" s="85">
        <f t="shared" si="839"/>
        <v>158.4</v>
      </c>
      <c r="T488" s="20"/>
      <c r="U488" s="20"/>
      <c r="V488" s="20"/>
      <c r="W488" s="84">
        <f t="shared" ref="W488:W489" si="948">SUM(T488:V488)</f>
        <v>0</v>
      </c>
      <c r="X488" s="85">
        <f t="shared" si="840"/>
        <v>0</v>
      </c>
      <c r="Y488" s="458">
        <f t="shared" ref="Y488:Y489" si="949">H488+M488+R488+W488</f>
        <v>5</v>
      </c>
      <c r="Z488" s="293">
        <v>79.2</v>
      </c>
      <c r="AA488" s="218">
        <f t="shared" ref="AA488:AA489" si="950">Y488*Z488</f>
        <v>396</v>
      </c>
      <c r="AB488" s="247" t="s">
        <v>235</v>
      </c>
    </row>
    <row r="489" spans="1:28" ht="30" customHeight="1" outlineLevel="1" x14ac:dyDescent="0.2">
      <c r="A489" s="238">
        <f t="shared" si="863"/>
        <v>445</v>
      </c>
      <c r="B489" s="397" t="s">
        <v>669</v>
      </c>
      <c r="C489" s="165" t="s">
        <v>640</v>
      </c>
      <c r="D489" s="170" t="s">
        <v>41</v>
      </c>
      <c r="E489" s="91"/>
      <c r="F489" s="18"/>
      <c r="G489" s="18"/>
      <c r="H489" s="84">
        <f t="shared" si="882"/>
        <v>0</v>
      </c>
      <c r="I489" s="85">
        <f t="shared" si="837"/>
        <v>0</v>
      </c>
      <c r="J489" s="20">
        <v>60</v>
      </c>
      <c r="K489" s="20"/>
      <c r="L489" s="20"/>
      <c r="M489" s="84">
        <f t="shared" si="946"/>
        <v>60</v>
      </c>
      <c r="N489" s="85">
        <f t="shared" si="838"/>
        <v>4950</v>
      </c>
      <c r="O489" s="20"/>
      <c r="P489" s="20"/>
      <c r="Q489" s="20"/>
      <c r="R489" s="84">
        <f t="shared" si="947"/>
        <v>0</v>
      </c>
      <c r="S489" s="85">
        <f t="shared" si="839"/>
        <v>0</v>
      </c>
      <c r="T489" s="20"/>
      <c r="U489" s="20"/>
      <c r="V489" s="20"/>
      <c r="W489" s="84">
        <f t="shared" si="948"/>
        <v>0</v>
      </c>
      <c r="X489" s="85">
        <f t="shared" si="840"/>
        <v>0</v>
      </c>
      <c r="Y489" s="458">
        <f t="shared" si="949"/>
        <v>60</v>
      </c>
      <c r="Z489" s="293">
        <v>82.5</v>
      </c>
      <c r="AA489" s="218">
        <f t="shared" si="950"/>
        <v>4950</v>
      </c>
      <c r="AB489" s="247" t="s">
        <v>235</v>
      </c>
    </row>
    <row r="490" spans="1:28" ht="30" customHeight="1" outlineLevel="1" x14ac:dyDescent="0.2">
      <c r="A490" s="238">
        <f t="shared" si="863"/>
        <v>446</v>
      </c>
      <c r="B490" s="397" t="s">
        <v>670</v>
      </c>
      <c r="C490" s="102" t="s">
        <v>976</v>
      </c>
      <c r="D490" s="170" t="s">
        <v>41</v>
      </c>
      <c r="E490" s="20"/>
      <c r="F490" s="20"/>
      <c r="G490" s="20"/>
      <c r="H490" s="84">
        <f>SUM(E490:G490)</f>
        <v>0</v>
      </c>
      <c r="I490" s="85">
        <f>H490*$Z490</f>
        <v>0</v>
      </c>
      <c r="J490" s="20"/>
      <c r="K490" s="20">
        <v>10</v>
      </c>
      <c r="L490" s="20"/>
      <c r="M490" s="84">
        <f>SUM(J490:L490)</f>
        <v>10</v>
      </c>
      <c r="N490" s="85">
        <f>M490*$Z490</f>
        <v>6050</v>
      </c>
      <c r="O490" s="20"/>
      <c r="P490" s="20"/>
      <c r="Q490" s="20"/>
      <c r="R490" s="84">
        <f>SUM(O490:Q490)</f>
        <v>0</v>
      </c>
      <c r="S490" s="85">
        <f>R490*$Z490</f>
        <v>0</v>
      </c>
      <c r="T490" s="20"/>
      <c r="U490" s="20"/>
      <c r="V490" s="20"/>
      <c r="W490" s="84">
        <f>SUM(T490:V490)</f>
        <v>0</v>
      </c>
      <c r="X490" s="85">
        <f>W490*$Z490</f>
        <v>0</v>
      </c>
      <c r="Y490" s="458">
        <f>H490+M490+R490+W490</f>
        <v>10</v>
      </c>
      <c r="Z490" s="293">
        <v>605</v>
      </c>
      <c r="AA490" s="218">
        <f>Y490*Z490</f>
        <v>6050</v>
      </c>
      <c r="AB490" s="246" t="s">
        <v>235</v>
      </c>
    </row>
    <row r="491" spans="1:28" ht="30" customHeight="1" outlineLevel="1" x14ac:dyDescent="0.2">
      <c r="A491" s="238">
        <f t="shared" si="863"/>
        <v>447</v>
      </c>
      <c r="B491" s="397" t="s">
        <v>671</v>
      </c>
      <c r="C491" s="102" t="s">
        <v>975</v>
      </c>
      <c r="D491" s="170" t="s">
        <v>41</v>
      </c>
      <c r="E491" s="20"/>
      <c r="F491" s="20"/>
      <c r="G491" s="20"/>
      <c r="H491" s="84">
        <f>SUM(E491:G491)</f>
        <v>0</v>
      </c>
      <c r="I491" s="85">
        <f>H491*$Z491</f>
        <v>0</v>
      </c>
      <c r="J491" s="20"/>
      <c r="K491" s="20">
        <v>5</v>
      </c>
      <c r="L491" s="20"/>
      <c r="M491" s="84">
        <f>SUM(J491:L491)</f>
        <v>5</v>
      </c>
      <c r="N491" s="85">
        <f>M491*$Z491</f>
        <v>1815</v>
      </c>
      <c r="O491" s="20"/>
      <c r="P491" s="20"/>
      <c r="Q491" s="20"/>
      <c r="R491" s="84">
        <f>SUM(O491:Q491)</f>
        <v>0</v>
      </c>
      <c r="S491" s="85">
        <f>R491*$Z491</f>
        <v>0</v>
      </c>
      <c r="T491" s="20"/>
      <c r="U491" s="20"/>
      <c r="V491" s="20"/>
      <c r="W491" s="84">
        <f>SUM(T491:V491)</f>
        <v>0</v>
      </c>
      <c r="X491" s="85">
        <f>W491*$Z491</f>
        <v>0</v>
      </c>
      <c r="Y491" s="458">
        <f>H491+M491+R491+W491</f>
        <v>5</v>
      </c>
      <c r="Z491" s="293">
        <v>363</v>
      </c>
      <c r="AA491" s="218">
        <f>Y491*Z491</f>
        <v>1815</v>
      </c>
      <c r="AB491" s="246" t="s">
        <v>235</v>
      </c>
    </row>
    <row r="492" spans="1:28" ht="30" customHeight="1" outlineLevel="1" x14ac:dyDescent="0.2">
      <c r="A492" s="238">
        <f t="shared" si="863"/>
        <v>448</v>
      </c>
      <c r="B492" s="397" t="s">
        <v>672</v>
      </c>
      <c r="C492" s="75" t="s">
        <v>253</v>
      </c>
      <c r="D492" s="170" t="s">
        <v>41</v>
      </c>
      <c r="E492" s="20"/>
      <c r="F492" s="20"/>
      <c r="G492" s="20">
        <v>2</v>
      </c>
      <c r="H492" s="84">
        <f>SUM(E492:G492)</f>
        <v>2</v>
      </c>
      <c r="I492" s="85">
        <f>H492*$Z492</f>
        <v>880</v>
      </c>
      <c r="J492" s="20"/>
      <c r="K492" s="20"/>
      <c r="L492" s="20"/>
      <c r="M492" s="84">
        <f>SUM(J492:L492)</f>
        <v>0</v>
      </c>
      <c r="N492" s="85">
        <f>M492*$Z492</f>
        <v>0</v>
      </c>
      <c r="O492" s="20"/>
      <c r="P492" s="20"/>
      <c r="Q492" s="20"/>
      <c r="R492" s="84">
        <f>SUM(O492:Q492)</f>
        <v>0</v>
      </c>
      <c r="S492" s="85">
        <f>R492*$Z492</f>
        <v>0</v>
      </c>
      <c r="T492" s="20"/>
      <c r="U492" s="20"/>
      <c r="V492" s="20"/>
      <c r="W492" s="84">
        <f>SUM(T492:V492)</f>
        <v>0</v>
      </c>
      <c r="X492" s="85">
        <f>W492*$Z492</f>
        <v>0</v>
      </c>
      <c r="Y492" s="458">
        <f>H492+M492+R492+W492</f>
        <v>2</v>
      </c>
      <c r="Z492" s="293">
        <v>440</v>
      </c>
      <c r="AA492" s="218">
        <f>Y492*Z492</f>
        <v>880</v>
      </c>
      <c r="AB492" s="246" t="s">
        <v>235</v>
      </c>
    </row>
    <row r="493" spans="1:28" ht="30" customHeight="1" outlineLevel="1" x14ac:dyDescent="0.2">
      <c r="A493" s="238">
        <f t="shared" si="863"/>
        <v>449</v>
      </c>
      <c r="B493" s="400" t="s">
        <v>673</v>
      </c>
      <c r="C493" s="155" t="s">
        <v>977</v>
      </c>
      <c r="D493" s="175" t="s">
        <v>41</v>
      </c>
      <c r="E493" s="90"/>
      <c r="F493" s="19"/>
      <c r="G493" s="19"/>
      <c r="H493" s="82">
        <f t="shared" ref="H493" si="951">SUM(E493:G493)</f>
        <v>0</v>
      </c>
      <c r="I493" s="83">
        <f t="shared" si="837"/>
        <v>0</v>
      </c>
      <c r="J493" s="19">
        <v>4</v>
      </c>
      <c r="K493" s="19"/>
      <c r="L493" s="19"/>
      <c r="M493" s="82">
        <f t="shared" si="687"/>
        <v>4</v>
      </c>
      <c r="N493" s="83">
        <f t="shared" si="838"/>
        <v>2200</v>
      </c>
      <c r="O493" s="19"/>
      <c r="P493" s="19"/>
      <c r="Q493" s="19"/>
      <c r="R493" s="82">
        <f t="shared" si="689"/>
        <v>0</v>
      </c>
      <c r="S493" s="83">
        <f t="shared" si="839"/>
        <v>0</v>
      </c>
      <c r="T493" s="19"/>
      <c r="U493" s="19"/>
      <c r="V493" s="19"/>
      <c r="W493" s="82">
        <f t="shared" si="691"/>
        <v>0</v>
      </c>
      <c r="X493" s="83">
        <f t="shared" si="840"/>
        <v>0</v>
      </c>
      <c r="Y493" s="471">
        <f t="shared" ref="Y493:Y501" si="952">H493+M493+R493+W493</f>
        <v>4</v>
      </c>
      <c r="Z493" s="299">
        <v>550</v>
      </c>
      <c r="AA493" s="221">
        <f t="shared" ref="AA493:AA501" si="953">Y493*Z493</f>
        <v>2200</v>
      </c>
      <c r="AB493" s="242" t="s">
        <v>235</v>
      </c>
    </row>
    <row r="494" spans="1:28" ht="30" customHeight="1" outlineLevel="1" x14ac:dyDescent="0.2">
      <c r="A494" s="251">
        <f t="shared" si="863"/>
        <v>450</v>
      </c>
      <c r="B494" s="397" t="s">
        <v>674</v>
      </c>
      <c r="C494" s="98" t="s">
        <v>978</v>
      </c>
      <c r="D494" s="170" t="s">
        <v>67</v>
      </c>
      <c r="E494" s="195"/>
      <c r="F494" s="196"/>
      <c r="G494" s="196"/>
      <c r="H494" s="197">
        <f t="shared" ref="H494" si="954">SUM(E494:G494)</f>
        <v>0</v>
      </c>
      <c r="I494" s="198">
        <f t="shared" ref="I494" si="955">H494*$Z494</f>
        <v>0</v>
      </c>
      <c r="J494" s="196">
        <v>5</v>
      </c>
      <c r="K494" s="196"/>
      <c r="L494" s="196"/>
      <c r="M494" s="197">
        <f>SUM(J494:L494)</f>
        <v>5</v>
      </c>
      <c r="N494" s="198">
        <f t="shared" ref="N494" si="956">M494*$Z494</f>
        <v>8250</v>
      </c>
      <c r="O494" s="196"/>
      <c r="P494" s="196"/>
      <c r="Q494" s="196"/>
      <c r="R494" s="197">
        <f>SUM(O494:Q494)</f>
        <v>0</v>
      </c>
      <c r="S494" s="198">
        <f t="shared" ref="S494" si="957">R494*$Z494</f>
        <v>0</v>
      </c>
      <c r="T494" s="196"/>
      <c r="U494" s="196"/>
      <c r="V494" s="196"/>
      <c r="W494" s="197">
        <f>SUM(T494:V494)</f>
        <v>0</v>
      </c>
      <c r="X494" s="198">
        <f t="shared" ref="X494" si="958">W494*$Z494</f>
        <v>0</v>
      </c>
      <c r="Y494" s="472">
        <f t="shared" ref="Y494" si="959">H494+M494+R494+W494</f>
        <v>5</v>
      </c>
      <c r="Z494" s="369">
        <v>1650</v>
      </c>
      <c r="AA494" s="224">
        <f t="shared" ref="AA494" si="960">Y494*Z494</f>
        <v>8250</v>
      </c>
      <c r="AB494" s="246" t="s">
        <v>235</v>
      </c>
    </row>
    <row r="495" spans="1:28" ht="30" customHeight="1" outlineLevel="1" x14ac:dyDescent="0.2">
      <c r="A495" s="238">
        <f t="shared" si="863"/>
        <v>451</v>
      </c>
      <c r="B495" s="401" t="s">
        <v>675</v>
      </c>
      <c r="C495" s="155" t="s">
        <v>641</v>
      </c>
      <c r="D495" s="175" t="s">
        <v>67</v>
      </c>
      <c r="E495" s="90"/>
      <c r="F495" s="19"/>
      <c r="G495" s="19"/>
      <c r="H495" s="82">
        <f t="shared" ref="H495:H501" si="961">SUM(E495:G495)</f>
        <v>0</v>
      </c>
      <c r="I495" s="83">
        <f t="shared" si="837"/>
        <v>0</v>
      </c>
      <c r="J495" s="19">
        <v>6</v>
      </c>
      <c r="K495" s="19"/>
      <c r="L495" s="19"/>
      <c r="M495" s="82">
        <f>SUM(J495:L495)</f>
        <v>6</v>
      </c>
      <c r="N495" s="83">
        <f t="shared" si="838"/>
        <v>9900</v>
      </c>
      <c r="O495" s="19"/>
      <c r="P495" s="19"/>
      <c r="Q495" s="19"/>
      <c r="R495" s="82">
        <f>SUM(O495:Q495)</f>
        <v>0</v>
      </c>
      <c r="S495" s="83">
        <f t="shared" si="839"/>
        <v>0</v>
      </c>
      <c r="T495" s="19"/>
      <c r="U495" s="19"/>
      <c r="V495" s="19"/>
      <c r="W495" s="82">
        <f>SUM(T495:V495)</f>
        <v>0</v>
      </c>
      <c r="X495" s="83">
        <f t="shared" si="840"/>
        <v>0</v>
      </c>
      <c r="Y495" s="471">
        <f t="shared" si="952"/>
        <v>6</v>
      </c>
      <c r="Z495" s="299">
        <v>1650</v>
      </c>
      <c r="AA495" s="221">
        <f t="shared" si="953"/>
        <v>9900</v>
      </c>
      <c r="AB495" s="242" t="s">
        <v>235</v>
      </c>
    </row>
    <row r="496" spans="1:28" ht="30" customHeight="1" outlineLevel="1" x14ac:dyDescent="0.2">
      <c r="A496" s="238">
        <f t="shared" si="863"/>
        <v>452</v>
      </c>
      <c r="B496" s="401" t="s">
        <v>676</v>
      </c>
      <c r="C496" s="308" t="s">
        <v>642</v>
      </c>
      <c r="D496" s="171" t="s">
        <v>67</v>
      </c>
      <c r="E496" s="91"/>
      <c r="F496" s="18"/>
      <c r="G496" s="18"/>
      <c r="H496" s="99">
        <f t="shared" si="961"/>
        <v>0</v>
      </c>
      <c r="I496" s="100">
        <f t="shared" si="837"/>
        <v>0</v>
      </c>
      <c r="J496" s="92">
        <v>3</v>
      </c>
      <c r="K496" s="92"/>
      <c r="L496" s="92"/>
      <c r="M496" s="99">
        <f t="shared" ref="M496:M501" si="962">SUM(J496:L496)</f>
        <v>3</v>
      </c>
      <c r="N496" s="100">
        <f t="shared" si="838"/>
        <v>1650</v>
      </c>
      <c r="O496" s="92"/>
      <c r="P496" s="92"/>
      <c r="Q496" s="92"/>
      <c r="R496" s="99">
        <f t="shared" ref="R496:R501" si="963">SUM(O496:Q496)</f>
        <v>0</v>
      </c>
      <c r="S496" s="100">
        <f t="shared" si="839"/>
        <v>0</v>
      </c>
      <c r="T496" s="92"/>
      <c r="U496" s="92"/>
      <c r="V496" s="92"/>
      <c r="W496" s="99">
        <f t="shared" ref="W496:W501" si="964">SUM(T496:V496)</f>
        <v>0</v>
      </c>
      <c r="X496" s="100">
        <f t="shared" si="840"/>
        <v>0</v>
      </c>
      <c r="Y496" s="465">
        <f t="shared" si="952"/>
        <v>3</v>
      </c>
      <c r="Z496" s="295">
        <v>550</v>
      </c>
      <c r="AA496" s="219">
        <f t="shared" si="953"/>
        <v>1650</v>
      </c>
      <c r="AB496" s="247" t="s">
        <v>235</v>
      </c>
    </row>
    <row r="497" spans="1:29" ht="30" customHeight="1" outlineLevel="1" x14ac:dyDescent="0.2">
      <c r="A497" s="238">
        <f t="shared" si="863"/>
        <v>453</v>
      </c>
      <c r="B497" s="397" t="s">
        <v>677</v>
      </c>
      <c r="C497" s="98" t="s">
        <v>979</v>
      </c>
      <c r="D497" s="170" t="s">
        <v>38</v>
      </c>
      <c r="E497" s="211"/>
      <c r="F497" s="212"/>
      <c r="G497" s="212"/>
      <c r="H497" s="84">
        <f t="shared" si="961"/>
        <v>0</v>
      </c>
      <c r="I497" s="85">
        <f t="shared" si="837"/>
        <v>0</v>
      </c>
      <c r="J497" s="20"/>
      <c r="K497" s="20">
        <v>2</v>
      </c>
      <c r="L497" s="20"/>
      <c r="M497" s="84">
        <f t="shared" si="962"/>
        <v>2</v>
      </c>
      <c r="N497" s="85">
        <f t="shared" si="838"/>
        <v>1720</v>
      </c>
      <c r="O497" s="20"/>
      <c r="P497" s="20"/>
      <c r="Q497" s="20"/>
      <c r="R497" s="84">
        <f t="shared" si="963"/>
        <v>0</v>
      </c>
      <c r="S497" s="85">
        <f t="shared" si="839"/>
        <v>0</v>
      </c>
      <c r="T497" s="20"/>
      <c r="U497" s="20"/>
      <c r="V497" s="20"/>
      <c r="W497" s="84">
        <f t="shared" si="964"/>
        <v>0</v>
      </c>
      <c r="X497" s="85">
        <f t="shared" si="840"/>
        <v>0</v>
      </c>
      <c r="Y497" s="458">
        <f t="shared" si="952"/>
        <v>2</v>
      </c>
      <c r="Z497" s="293">
        <v>860</v>
      </c>
      <c r="AA497" s="218">
        <f t="shared" si="953"/>
        <v>1720</v>
      </c>
      <c r="AB497" s="246" t="s">
        <v>235</v>
      </c>
    </row>
    <row r="498" spans="1:29" ht="30" customHeight="1" outlineLevel="1" x14ac:dyDescent="0.2">
      <c r="A498" s="238">
        <f t="shared" si="863"/>
        <v>454</v>
      </c>
      <c r="B498" s="397" t="s">
        <v>678</v>
      </c>
      <c r="C498" s="98" t="s">
        <v>980</v>
      </c>
      <c r="D498" s="170" t="s">
        <v>39</v>
      </c>
      <c r="E498" s="211"/>
      <c r="F498" s="212"/>
      <c r="G498" s="212">
        <v>4</v>
      </c>
      <c r="H498" s="84">
        <f t="shared" si="961"/>
        <v>4</v>
      </c>
      <c r="I498" s="85">
        <f t="shared" si="837"/>
        <v>200</v>
      </c>
      <c r="J498" s="20"/>
      <c r="K498" s="20"/>
      <c r="L498" s="20"/>
      <c r="M498" s="84">
        <f t="shared" si="962"/>
        <v>0</v>
      </c>
      <c r="N498" s="85">
        <f t="shared" si="838"/>
        <v>0</v>
      </c>
      <c r="O498" s="20">
        <v>4</v>
      </c>
      <c r="P498" s="20"/>
      <c r="Q498" s="20"/>
      <c r="R498" s="84">
        <f t="shared" si="963"/>
        <v>4</v>
      </c>
      <c r="S498" s="85">
        <f t="shared" si="839"/>
        <v>200</v>
      </c>
      <c r="T498" s="20"/>
      <c r="U498" s="20"/>
      <c r="V498" s="20"/>
      <c r="W498" s="84">
        <f t="shared" si="964"/>
        <v>0</v>
      </c>
      <c r="X498" s="85">
        <f t="shared" si="840"/>
        <v>0</v>
      </c>
      <c r="Y498" s="458">
        <f t="shared" si="952"/>
        <v>8</v>
      </c>
      <c r="Z498" s="293">
        <v>50</v>
      </c>
      <c r="AA498" s="218">
        <f t="shared" si="953"/>
        <v>400</v>
      </c>
      <c r="AB498" s="246" t="s">
        <v>235</v>
      </c>
    </row>
    <row r="499" spans="1:29" ht="30" customHeight="1" outlineLevel="1" x14ac:dyDescent="0.2">
      <c r="A499" s="238">
        <f t="shared" si="863"/>
        <v>455</v>
      </c>
      <c r="B499" s="397" t="s">
        <v>679</v>
      </c>
      <c r="C499" s="155" t="s">
        <v>981</v>
      </c>
      <c r="D499" s="175" t="s">
        <v>37</v>
      </c>
      <c r="E499" s="90"/>
      <c r="F499" s="19"/>
      <c r="G499" s="19"/>
      <c r="H499" s="106">
        <f t="shared" si="961"/>
        <v>0</v>
      </c>
      <c r="I499" s="107">
        <f t="shared" si="837"/>
        <v>0</v>
      </c>
      <c r="J499" s="93">
        <v>1</v>
      </c>
      <c r="K499" s="93"/>
      <c r="L499" s="93"/>
      <c r="M499" s="106">
        <f t="shared" si="962"/>
        <v>1</v>
      </c>
      <c r="N499" s="107">
        <f t="shared" si="838"/>
        <v>95</v>
      </c>
      <c r="O499" s="93"/>
      <c r="P499" s="93"/>
      <c r="Q499" s="93"/>
      <c r="R499" s="106">
        <f t="shared" si="963"/>
        <v>0</v>
      </c>
      <c r="S499" s="107">
        <f t="shared" si="839"/>
        <v>0</v>
      </c>
      <c r="T499" s="93"/>
      <c r="U499" s="93"/>
      <c r="V499" s="93"/>
      <c r="W499" s="106">
        <f t="shared" si="964"/>
        <v>0</v>
      </c>
      <c r="X499" s="107">
        <f t="shared" si="840"/>
        <v>0</v>
      </c>
      <c r="Y499" s="477">
        <f t="shared" si="952"/>
        <v>1</v>
      </c>
      <c r="Z499" s="300">
        <v>95</v>
      </c>
      <c r="AA499" s="227">
        <f t="shared" si="953"/>
        <v>95</v>
      </c>
      <c r="AB499" s="242" t="s">
        <v>235</v>
      </c>
    </row>
    <row r="500" spans="1:29" ht="30" customHeight="1" outlineLevel="1" x14ac:dyDescent="0.2">
      <c r="A500" s="238">
        <f t="shared" si="863"/>
        <v>456</v>
      </c>
      <c r="B500" s="397" t="s">
        <v>680</v>
      </c>
      <c r="C500" s="98" t="s">
        <v>643</v>
      </c>
      <c r="D500" s="170" t="s">
        <v>41</v>
      </c>
      <c r="E500" s="91"/>
      <c r="F500" s="18"/>
      <c r="G500" s="18">
        <v>30</v>
      </c>
      <c r="H500" s="84">
        <f t="shared" si="961"/>
        <v>30</v>
      </c>
      <c r="I500" s="85">
        <f t="shared" si="837"/>
        <v>4950</v>
      </c>
      <c r="J500" s="20"/>
      <c r="K500" s="20"/>
      <c r="L500" s="20"/>
      <c r="M500" s="84">
        <f t="shared" si="962"/>
        <v>0</v>
      </c>
      <c r="N500" s="85">
        <f t="shared" si="838"/>
        <v>0</v>
      </c>
      <c r="O500" s="20"/>
      <c r="P500" s="20">
        <v>30</v>
      </c>
      <c r="Q500" s="20"/>
      <c r="R500" s="84">
        <f t="shared" si="963"/>
        <v>30</v>
      </c>
      <c r="S500" s="85">
        <f t="shared" si="839"/>
        <v>4950</v>
      </c>
      <c r="T500" s="20"/>
      <c r="U500" s="20"/>
      <c r="V500" s="20"/>
      <c r="W500" s="84">
        <f t="shared" si="964"/>
        <v>0</v>
      </c>
      <c r="X500" s="85">
        <f t="shared" si="840"/>
        <v>0</v>
      </c>
      <c r="Y500" s="458">
        <f t="shared" si="952"/>
        <v>60</v>
      </c>
      <c r="Z500" s="293">
        <v>165</v>
      </c>
      <c r="AA500" s="218">
        <f t="shared" si="953"/>
        <v>9900</v>
      </c>
      <c r="AB500" s="247" t="s">
        <v>235</v>
      </c>
    </row>
    <row r="501" spans="1:29" ht="30" customHeight="1" outlineLevel="1" x14ac:dyDescent="0.2">
      <c r="A501" s="238">
        <f t="shared" si="863"/>
        <v>457</v>
      </c>
      <c r="B501" s="397" t="s">
        <v>681</v>
      </c>
      <c r="C501" s="98" t="s">
        <v>644</v>
      </c>
      <c r="D501" s="170" t="s">
        <v>41</v>
      </c>
      <c r="E501" s="91"/>
      <c r="F501" s="18"/>
      <c r="G501" s="18"/>
      <c r="H501" s="84">
        <f t="shared" si="961"/>
        <v>0</v>
      </c>
      <c r="I501" s="85">
        <f t="shared" si="837"/>
        <v>0</v>
      </c>
      <c r="J501" s="20">
        <v>2000</v>
      </c>
      <c r="K501" s="20"/>
      <c r="L501" s="20"/>
      <c r="M501" s="84">
        <f t="shared" si="962"/>
        <v>2000</v>
      </c>
      <c r="N501" s="85">
        <f t="shared" si="838"/>
        <v>19360</v>
      </c>
      <c r="O501" s="20"/>
      <c r="P501" s="20"/>
      <c r="Q501" s="20"/>
      <c r="R501" s="84">
        <f t="shared" si="963"/>
        <v>0</v>
      </c>
      <c r="S501" s="85">
        <f t="shared" si="839"/>
        <v>0</v>
      </c>
      <c r="T501" s="20"/>
      <c r="U501" s="20"/>
      <c r="V501" s="20"/>
      <c r="W501" s="84">
        <f t="shared" si="964"/>
        <v>0</v>
      </c>
      <c r="X501" s="85">
        <f t="shared" si="840"/>
        <v>0</v>
      </c>
      <c r="Y501" s="458">
        <f t="shared" si="952"/>
        <v>2000</v>
      </c>
      <c r="Z501" s="293">
        <v>9.68</v>
      </c>
      <c r="AA501" s="218">
        <f t="shared" si="953"/>
        <v>19360</v>
      </c>
      <c r="AB501" s="247" t="s">
        <v>235</v>
      </c>
      <c r="AC501" s="442" t="s">
        <v>1212</v>
      </c>
    </row>
    <row r="502" spans="1:29" ht="30" customHeight="1" outlineLevel="1" x14ac:dyDescent="0.2">
      <c r="A502" s="238">
        <f t="shared" si="863"/>
        <v>458</v>
      </c>
      <c r="B502" s="397" t="s">
        <v>682</v>
      </c>
      <c r="C502" s="98" t="s">
        <v>1143</v>
      </c>
      <c r="D502" s="170" t="s">
        <v>1144</v>
      </c>
      <c r="E502" s="91"/>
      <c r="F502" s="18"/>
      <c r="G502" s="18">
        <v>2</v>
      </c>
      <c r="H502" s="80">
        <f>SUM(E502:G502)</f>
        <v>2</v>
      </c>
      <c r="I502" s="81">
        <f t="shared" ref="I502:I527" si="965">H502*$Z502</f>
        <v>154</v>
      </c>
      <c r="J502" s="18"/>
      <c r="K502" s="18"/>
      <c r="L502" s="18"/>
      <c r="M502" s="80">
        <f>SUM(J502:L502)</f>
        <v>0</v>
      </c>
      <c r="N502" s="81">
        <f t="shared" ref="N502:N527" si="966">M502*$Z502</f>
        <v>0</v>
      </c>
      <c r="O502" s="18">
        <v>2</v>
      </c>
      <c r="P502" s="18"/>
      <c r="Q502" s="18"/>
      <c r="R502" s="80">
        <f>SUM(O502:Q502)</f>
        <v>2</v>
      </c>
      <c r="S502" s="81">
        <f t="shared" ref="S502:S527" si="967">R502*$Z502</f>
        <v>154</v>
      </c>
      <c r="T502" s="18"/>
      <c r="U502" s="18"/>
      <c r="V502" s="18"/>
      <c r="W502" s="80">
        <f>SUM(T502:V502)</f>
        <v>0</v>
      </c>
      <c r="X502" s="81">
        <f t="shared" ref="X502:X527" si="968">W502*$Z502</f>
        <v>0</v>
      </c>
      <c r="Y502" s="467">
        <f>H502+M502+R502+W502</f>
        <v>4</v>
      </c>
      <c r="Z502" s="296">
        <v>77</v>
      </c>
      <c r="AA502" s="220">
        <f>Y502*Z502</f>
        <v>308</v>
      </c>
      <c r="AB502" s="247" t="s">
        <v>235</v>
      </c>
    </row>
    <row r="503" spans="1:29" ht="30" customHeight="1" outlineLevel="1" x14ac:dyDescent="0.2">
      <c r="A503" s="238">
        <f>A502+1</f>
        <v>459</v>
      </c>
      <c r="B503" s="397" t="s">
        <v>683</v>
      </c>
      <c r="C503" s="98" t="s">
        <v>983</v>
      </c>
      <c r="D503" s="170" t="s">
        <v>43</v>
      </c>
      <c r="E503" s="91"/>
      <c r="F503" s="18"/>
      <c r="G503" s="18">
        <v>2</v>
      </c>
      <c r="H503" s="80">
        <f t="shared" ref="H503" si="969">SUM(E503:G503)</f>
        <v>2</v>
      </c>
      <c r="I503" s="81">
        <f t="shared" si="965"/>
        <v>1100</v>
      </c>
      <c r="J503" s="18"/>
      <c r="K503" s="18"/>
      <c r="L503" s="18"/>
      <c r="M503" s="80">
        <f>SUM(J503:L503)</f>
        <v>0</v>
      </c>
      <c r="N503" s="81">
        <f t="shared" si="966"/>
        <v>0</v>
      </c>
      <c r="O503" s="18"/>
      <c r="P503" s="18"/>
      <c r="Q503" s="18"/>
      <c r="R503" s="80">
        <f>SUM(O503:Q503)</f>
        <v>0</v>
      </c>
      <c r="S503" s="81">
        <f t="shared" si="967"/>
        <v>0</v>
      </c>
      <c r="T503" s="18"/>
      <c r="U503" s="18"/>
      <c r="V503" s="18"/>
      <c r="W503" s="80">
        <f>SUM(T503:V503)</f>
        <v>0</v>
      </c>
      <c r="X503" s="81">
        <f t="shared" si="968"/>
        <v>0</v>
      </c>
      <c r="Y503" s="467">
        <f>H503+M503+R503+W503</f>
        <v>2</v>
      </c>
      <c r="Z503" s="296">
        <v>550</v>
      </c>
      <c r="AA503" s="220">
        <f>Y503*Z503</f>
        <v>1100</v>
      </c>
      <c r="AB503" s="247" t="s">
        <v>235</v>
      </c>
    </row>
    <row r="504" spans="1:29" ht="30" customHeight="1" outlineLevel="1" x14ac:dyDescent="0.2">
      <c r="A504" s="238">
        <f>A503+1</f>
        <v>460</v>
      </c>
      <c r="B504" s="397" t="s">
        <v>684</v>
      </c>
      <c r="C504" s="98" t="s">
        <v>984</v>
      </c>
      <c r="D504" s="170" t="s">
        <v>41</v>
      </c>
      <c r="E504" s="91"/>
      <c r="F504" s="18">
        <v>2</v>
      </c>
      <c r="G504" s="18"/>
      <c r="H504" s="80">
        <f t="shared" ref="H504" si="970">SUM(E504:G504)</f>
        <v>2</v>
      </c>
      <c r="I504" s="81">
        <f t="shared" si="965"/>
        <v>4840</v>
      </c>
      <c r="J504" s="18"/>
      <c r="K504" s="18"/>
      <c r="L504" s="18"/>
      <c r="M504" s="80">
        <f t="shared" ref="M504" si="971">SUM(J504:L504)</f>
        <v>0</v>
      </c>
      <c r="N504" s="81">
        <f t="shared" si="966"/>
        <v>0</v>
      </c>
      <c r="O504" s="18"/>
      <c r="P504" s="18"/>
      <c r="Q504" s="18"/>
      <c r="R504" s="80">
        <f t="shared" ref="R504" si="972">SUM(O504:Q504)</f>
        <v>0</v>
      </c>
      <c r="S504" s="81">
        <f t="shared" si="967"/>
        <v>0</v>
      </c>
      <c r="T504" s="18"/>
      <c r="U504" s="18"/>
      <c r="V504" s="18"/>
      <c r="W504" s="80">
        <f t="shared" ref="W504" si="973">SUM(T504:V504)</f>
        <v>0</v>
      </c>
      <c r="X504" s="81">
        <f t="shared" si="968"/>
        <v>0</v>
      </c>
      <c r="Y504" s="467">
        <f t="shared" ref="Y504" si="974">H504+M504+R504+W504</f>
        <v>2</v>
      </c>
      <c r="Z504" s="296">
        <v>2420</v>
      </c>
      <c r="AA504" s="220">
        <f t="shared" ref="AA504" si="975">Y504*Z504</f>
        <v>4840</v>
      </c>
      <c r="AB504" s="247" t="s">
        <v>235</v>
      </c>
    </row>
    <row r="505" spans="1:29" ht="30" customHeight="1" outlineLevel="1" x14ac:dyDescent="0.2">
      <c r="A505" s="238">
        <f t="shared" si="863"/>
        <v>461</v>
      </c>
      <c r="B505" s="397" t="s">
        <v>685</v>
      </c>
      <c r="C505" s="98" t="s">
        <v>985</v>
      </c>
      <c r="D505" s="170" t="s">
        <v>41</v>
      </c>
      <c r="E505" s="91"/>
      <c r="F505" s="18"/>
      <c r="G505" s="18">
        <v>10</v>
      </c>
      <c r="H505" s="80">
        <f t="shared" ref="H505" si="976">SUM(E505:G505)</f>
        <v>10</v>
      </c>
      <c r="I505" s="81">
        <f t="shared" si="965"/>
        <v>30000</v>
      </c>
      <c r="J505" s="18">
        <v>10</v>
      </c>
      <c r="K505" s="18"/>
      <c r="L505" s="18"/>
      <c r="M505" s="80">
        <f t="shared" ref="M505" si="977">SUM(J505:L505)</f>
        <v>10</v>
      </c>
      <c r="N505" s="81">
        <f t="shared" si="966"/>
        <v>30000</v>
      </c>
      <c r="O505" s="18"/>
      <c r="P505" s="18"/>
      <c r="Q505" s="18"/>
      <c r="R505" s="80">
        <f t="shared" ref="R505" si="978">SUM(O505:Q505)</f>
        <v>0</v>
      </c>
      <c r="S505" s="81">
        <f t="shared" si="967"/>
        <v>0</v>
      </c>
      <c r="T505" s="18"/>
      <c r="U505" s="18"/>
      <c r="V505" s="18"/>
      <c r="W505" s="80">
        <f t="shared" ref="W505" si="979">SUM(T505:V505)</f>
        <v>0</v>
      </c>
      <c r="X505" s="81">
        <f t="shared" si="968"/>
        <v>0</v>
      </c>
      <c r="Y505" s="467">
        <f t="shared" ref="Y505" si="980">H505+M505+R505+W505</f>
        <v>20</v>
      </c>
      <c r="Z505" s="296">
        <v>3000</v>
      </c>
      <c r="AA505" s="220">
        <f t="shared" ref="AA505" si="981">Y505*Z505</f>
        <v>60000</v>
      </c>
      <c r="AB505" s="247" t="s">
        <v>235</v>
      </c>
      <c r="AC505" s="442" t="s">
        <v>1216</v>
      </c>
    </row>
    <row r="506" spans="1:29" ht="30" customHeight="1" outlineLevel="1" x14ac:dyDescent="0.2">
      <c r="A506" s="238">
        <f t="shared" si="863"/>
        <v>462</v>
      </c>
      <c r="B506" s="397" t="s">
        <v>686</v>
      </c>
      <c r="C506" s="98" t="s">
        <v>261</v>
      </c>
      <c r="D506" s="170" t="s">
        <v>41</v>
      </c>
      <c r="E506" s="91"/>
      <c r="F506" s="18"/>
      <c r="G506" s="18">
        <v>660</v>
      </c>
      <c r="H506" s="80">
        <f>SUM(E506:G506)</f>
        <v>660</v>
      </c>
      <c r="I506" s="81">
        <f t="shared" si="965"/>
        <v>14520</v>
      </c>
      <c r="J506" s="18"/>
      <c r="K506" s="18"/>
      <c r="L506" s="18">
        <v>660</v>
      </c>
      <c r="M506" s="80">
        <f t="shared" ref="M506:M512" si="982">SUM(J506:L506)</f>
        <v>660</v>
      </c>
      <c r="N506" s="81">
        <f t="shared" si="966"/>
        <v>14520</v>
      </c>
      <c r="O506" s="18"/>
      <c r="P506" s="18"/>
      <c r="Q506" s="18">
        <v>660</v>
      </c>
      <c r="R506" s="80">
        <f t="shared" ref="R506:R512" si="983">SUM(O506:Q506)</f>
        <v>660</v>
      </c>
      <c r="S506" s="81">
        <f t="shared" si="967"/>
        <v>14520</v>
      </c>
      <c r="T506" s="18"/>
      <c r="U506" s="18"/>
      <c r="V506" s="18"/>
      <c r="W506" s="80">
        <f t="shared" ref="W506:W512" si="984">SUM(T506:V506)</f>
        <v>0</v>
      </c>
      <c r="X506" s="81">
        <f t="shared" si="968"/>
        <v>0</v>
      </c>
      <c r="Y506" s="467">
        <f t="shared" ref="Y506:Y514" si="985">H506+M506+R506+W506</f>
        <v>1980</v>
      </c>
      <c r="Z506" s="296">
        <v>22</v>
      </c>
      <c r="AA506" s="220">
        <f t="shared" ref="AA506:AA514" si="986">Y506*Z506</f>
        <v>43560</v>
      </c>
      <c r="AB506" s="247" t="s">
        <v>235</v>
      </c>
    </row>
    <row r="507" spans="1:29" ht="30" customHeight="1" outlineLevel="1" x14ac:dyDescent="0.2">
      <c r="A507" s="238">
        <f t="shared" si="863"/>
        <v>463</v>
      </c>
      <c r="B507" s="397" t="s">
        <v>687</v>
      </c>
      <c r="C507" s="98" t="s">
        <v>986</v>
      </c>
      <c r="D507" s="170" t="s">
        <v>39</v>
      </c>
      <c r="E507" s="91"/>
      <c r="F507" s="18"/>
      <c r="G507" s="18">
        <v>4</v>
      </c>
      <c r="H507" s="84">
        <f>SUM(E507:G507)</f>
        <v>4</v>
      </c>
      <c r="I507" s="85">
        <f t="shared" si="965"/>
        <v>220</v>
      </c>
      <c r="J507" s="20"/>
      <c r="K507" s="20"/>
      <c r="L507" s="20"/>
      <c r="M507" s="84">
        <f t="shared" si="982"/>
        <v>0</v>
      </c>
      <c r="N507" s="85">
        <f t="shared" si="966"/>
        <v>0</v>
      </c>
      <c r="O507" s="20">
        <v>4</v>
      </c>
      <c r="P507" s="20"/>
      <c r="Q507" s="20"/>
      <c r="R507" s="84">
        <f t="shared" si="983"/>
        <v>4</v>
      </c>
      <c r="S507" s="85">
        <f t="shared" si="967"/>
        <v>220</v>
      </c>
      <c r="T507" s="20"/>
      <c r="U507" s="20"/>
      <c r="V507" s="20"/>
      <c r="W507" s="84">
        <f t="shared" si="984"/>
        <v>0</v>
      </c>
      <c r="X507" s="85">
        <f t="shared" si="968"/>
        <v>0</v>
      </c>
      <c r="Y507" s="458">
        <f t="shared" si="985"/>
        <v>8</v>
      </c>
      <c r="Z507" s="293">
        <v>55</v>
      </c>
      <c r="AA507" s="218">
        <f t="shared" si="986"/>
        <v>440</v>
      </c>
      <c r="AB507" s="247" t="s">
        <v>235</v>
      </c>
    </row>
    <row r="508" spans="1:29" ht="30" customHeight="1" outlineLevel="1" x14ac:dyDescent="0.2">
      <c r="A508" s="238">
        <f t="shared" si="863"/>
        <v>464</v>
      </c>
      <c r="B508" s="397" t="s">
        <v>688</v>
      </c>
      <c r="C508" s="98" t="s">
        <v>646</v>
      </c>
      <c r="D508" s="170" t="s">
        <v>41</v>
      </c>
      <c r="E508" s="91"/>
      <c r="F508" s="18"/>
      <c r="G508" s="18">
        <v>20</v>
      </c>
      <c r="H508" s="84">
        <f>SUM(E508:G508)</f>
        <v>20</v>
      </c>
      <c r="I508" s="85">
        <f t="shared" si="965"/>
        <v>1100</v>
      </c>
      <c r="J508" s="20"/>
      <c r="K508" s="20"/>
      <c r="L508" s="20">
        <v>20</v>
      </c>
      <c r="M508" s="84">
        <f t="shared" si="982"/>
        <v>20</v>
      </c>
      <c r="N508" s="85">
        <f t="shared" si="966"/>
        <v>1100</v>
      </c>
      <c r="O508" s="20"/>
      <c r="P508" s="20"/>
      <c r="Q508" s="20">
        <v>20</v>
      </c>
      <c r="R508" s="84">
        <f t="shared" si="983"/>
        <v>20</v>
      </c>
      <c r="S508" s="85">
        <f t="shared" si="967"/>
        <v>1100</v>
      </c>
      <c r="T508" s="20"/>
      <c r="U508" s="20"/>
      <c r="V508" s="20"/>
      <c r="W508" s="84">
        <f t="shared" si="984"/>
        <v>0</v>
      </c>
      <c r="X508" s="85">
        <f t="shared" si="968"/>
        <v>0</v>
      </c>
      <c r="Y508" s="458">
        <f t="shared" si="985"/>
        <v>60</v>
      </c>
      <c r="Z508" s="293">
        <v>55</v>
      </c>
      <c r="AA508" s="218">
        <f t="shared" si="986"/>
        <v>3300</v>
      </c>
      <c r="AB508" s="247" t="s">
        <v>235</v>
      </c>
    </row>
    <row r="509" spans="1:29" ht="30" customHeight="1" outlineLevel="1" x14ac:dyDescent="0.2">
      <c r="A509" s="238">
        <f t="shared" si="863"/>
        <v>465</v>
      </c>
      <c r="B509" s="397" t="s">
        <v>689</v>
      </c>
      <c r="C509" s="165" t="s">
        <v>647</v>
      </c>
      <c r="D509" s="170" t="s">
        <v>41</v>
      </c>
      <c r="E509" s="91"/>
      <c r="F509" s="18"/>
      <c r="G509" s="18"/>
      <c r="H509" s="80">
        <f>SUM(E509:G509)</f>
        <v>0</v>
      </c>
      <c r="I509" s="81">
        <f t="shared" si="965"/>
        <v>0</v>
      </c>
      <c r="J509" s="18">
        <v>10</v>
      </c>
      <c r="K509" s="18"/>
      <c r="L509" s="18"/>
      <c r="M509" s="80">
        <f t="shared" si="982"/>
        <v>10</v>
      </c>
      <c r="N509" s="81">
        <f t="shared" si="966"/>
        <v>18295.2</v>
      </c>
      <c r="O509" s="18"/>
      <c r="P509" s="18"/>
      <c r="Q509" s="18"/>
      <c r="R509" s="80">
        <f t="shared" si="983"/>
        <v>0</v>
      </c>
      <c r="S509" s="81">
        <f t="shared" si="967"/>
        <v>0</v>
      </c>
      <c r="T509" s="18"/>
      <c r="U509" s="18"/>
      <c r="V509" s="18"/>
      <c r="W509" s="80">
        <f t="shared" si="984"/>
        <v>0</v>
      </c>
      <c r="X509" s="81">
        <f t="shared" si="968"/>
        <v>0</v>
      </c>
      <c r="Y509" s="467">
        <f t="shared" si="985"/>
        <v>10</v>
      </c>
      <c r="Z509" s="296">
        <v>1829.52</v>
      </c>
      <c r="AA509" s="220">
        <f t="shared" si="986"/>
        <v>18295.2</v>
      </c>
      <c r="AB509" s="247" t="s">
        <v>235</v>
      </c>
    </row>
    <row r="510" spans="1:29" ht="30" customHeight="1" outlineLevel="1" x14ac:dyDescent="0.2">
      <c r="A510" s="238">
        <f t="shared" si="863"/>
        <v>466</v>
      </c>
      <c r="B510" s="397" t="s">
        <v>690</v>
      </c>
      <c r="C510" s="165" t="s">
        <v>263</v>
      </c>
      <c r="D510" s="170" t="s">
        <v>41</v>
      </c>
      <c r="E510" s="91"/>
      <c r="F510" s="18"/>
      <c r="G510" s="18"/>
      <c r="H510" s="84">
        <f t="shared" ref="H510:H524" si="987">SUM(E510:G510)</f>
        <v>0</v>
      </c>
      <c r="I510" s="85">
        <f t="shared" si="965"/>
        <v>0</v>
      </c>
      <c r="J510" s="20">
        <v>4</v>
      </c>
      <c r="K510" s="20"/>
      <c r="L510" s="20"/>
      <c r="M510" s="84">
        <f t="shared" si="982"/>
        <v>4</v>
      </c>
      <c r="N510" s="85">
        <f t="shared" si="966"/>
        <v>2807.2</v>
      </c>
      <c r="O510" s="20"/>
      <c r="P510" s="20"/>
      <c r="Q510" s="20"/>
      <c r="R510" s="84">
        <f t="shared" si="983"/>
        <v>0</v>
      </c>
      <c r="S510" s="85">
        <f t="shared" si="967"/>
        <v>0</v>
      </c>
      <c r="T510" s="20"/>
      <c r="U510" s="20"/>
      <c r="V510" s="20"/>
      <c r="W510" s="84">
        <f t="shared" si="984"/>
        <v>0</v>
      </c>
      <c r="X510" s="85">
        <f t="shared" si="968"/>
        <v>0</v>
      </c>
      <c r="Y510" s="458">
        <f t="shared" si="985"/>
        <v>4</v>
      </c>
      <c r="Z510" s="293">
        <v>701.8</v>
      </c>
      <c r="AA510" s="218">
        <f t="shared" si="986"/>
        <v>2807.2</v>
      </c>
      <c r="AB510" s="247" t="s">
        <v>235</v>
      </c>
    </row>
    <row r="511" spans="1:29" ht="30" customHeight="1" outlineLevel="1" x14ac:dyDescent="0.2">
      <c r="A511" s="238">
        <f t="shared" si="863"/>
        <v>467</v>
      </c>
      <c r="B511" s="397" t="s">
        <v>691</v>
      </c>
      <c r="C511" s="165" t="s">
        <v>262</v>
      </c>
      <c r="D511" s="170" t="s">
        <v>41</v>
      </c>
      <c r="E511" s="91"/>
      <c r="F511" s="18"/>
      <c r="G511" s="18"/>
      <c r="H511" s="84">
        <f t="shared" si="987"/>
        <v>0</v>
      </c>
      <c r="I511" s="85">
        <f t="shared" si="965"/>
        <v>0</v>
      </c>
      <c r="J511" s="20">
        <v>20</v>
      </c>
      <c r="K511" s="20"/>
      <c r="L511" s="20"/>
      <c r="M511" s="84">
        <f t="shared" si="982"/>
        <v>20</v>
      </c>
      <c r="N511" s="85">
        <f t="shared" si="966"/>
        <v>40656</v>
      </c>
      <c r="O511" s="20"/>
      <c r="P511" s="20"/>
      <c r="Q511" s="20"/>
      <c r="R511" s="84">
        <f t="shared" si="983"/>
        <v>0</v>
      </c>
      <c r="S511" s="85">
        <f t="shared" si="967"/>
        <v>0</v>
      </c>
      <c r="T511" s="20"/>
      <c r="U511" s="20"/>
      <c r="V511" s="20"/>
      <c r="W511" s="84">
        <f t="shared" si="984"/>
        <v>0</v>
      </c>
      <c r="X511" s="85">
        <f t="shared" si="968"/>
        <v>0</v>
      </c>
      <c r="Y511" s="458">
        <f t="shared" si="985"/>
        <v>20</v>
      </c>
      <c r="Z511" s="293">
        <v>2032.8</v>
      </c>
      <c r="AA511" s="218">
        <f t="shared" si="986"/>
        <v>40656</v>
      </c>
      <c r="AB511" s="247" t="s">
        <v>235</v>
      </c>
    </row>
    <row r="512" spans="1:29" ht="30" customHeight="1" outlineLevel="1" x14ac:dyDescent="0.2">
      <c r="A512" s="238">
        <f t="shared" si="863"/>
        <v>468</v>
      </c>
      <c r="B512" s="397" t="s">
        <v>692</v>
      </c>
      <c r="C512" s="165" t="s">
        <v>648</v>
      </c>
      <c r="D512" s="170" t="s">
        <v>41</v>
      </c>
      <c r="E512" s="91"/>
      <c r="F512" s="18">
        <v>60</v>
      </c>
      <c r="G512" s="18"/>
      <c r="H512" s="84">
        <f t="shared" si="987"/>
        <v>60</v>
      </c>
      <c r="I512" s="85">
        <f t="shared" si="965"/>
        <v>1980</v>
      </c>
      <c r="J512" s="20"/>
      <c r="K512" s="20">
        <v>60</v>
      </c>
      <c r="L512" s="20"/>
      <c r="M512" s="84">
        <f t="shared" si="982"/>
        <v>60</v>
      </c>
      <c r="N512" s="85">
        <f t="shared" si="966"/>
        <v>1980</v>
      </c>
      <c r="O512" s="20"/>
      <c r="P512" s="20">
        <v>60</v>
      </c>
      <c r="Q512" s="20"/>
      <c r="R512" s="84">
        <f t="shared" si="983"/>
        <v>60</v>
      </c>
      <c r="S512" s="85">
        <f t="shared" si="967"/>
        <v>1980</v>
      </c>
      <c r="T512" s="20"/>
      <c r="U512" s="20"/>
      <c r="V512" s="20"/>
      <c r="W512" s="84">
        <f t="shared" si="984"/>
        <v>0</v>
      </c>
      <c r="X512" s="85">
        <f t="shared" si="968"/>
        <v>0</v>
      </c>
      <c r="Y512" s="458">
        <f t="shared" si="985"/>
        <v>180</v>
      </c>
      <c r="Z512" s="293">
        <v>33</v>
      </c>
      <c r="AA512" s="218">
        <f t="shared" si="986"/>
        <v>5940</v>
      </c>
      <c r="AB512" s="247" t="s">
        <v>235</v>
      </c>
    </row>
    <row r="513" spans="1:29" ht="30" customHeight="1" outlineLevel="1" x14ac:dyDescent="0.2">
      <c r="A513" s="238">
        <f t="shared" si="863"/>
        <v>469</v>
      </c>
      <c r="B513" s="397" t="s">
        <v>693</v>
      </c>
      <c r="C513" s="151" t="s">
        <v>649</v>
      </c>
      <c r="D513" s="170" t="s">
        <v>41</v>
      </c>
      <c r="E513" s="20"/>
      <c r="F513" s="20"/>
      <c r="G513" s="20"/>
      <c r="H513" s="84">
        <f t="shared" ref="H513" si="988">SUM(E513:G513)</f>
        <v>0</v>
      </c>
      <c r="I513" s="85">
        <f t="shared" si="965"/>
        <v>0</v>
      </c>
      <c r="J513" s="20">
        <v>3</v>
      </c>
      <c r="K513" s="20"/>
      <c r="L513" s="20"/>
      <c r="M513" s="84">
        <f t="shared" ref="M513" si="989">SUM(J513:L513)</f>
        <v>3</v>
      </c>
      <c r="N513" s="85">
        <f t="shared" si="966"/>
        <v>1650</v>
      </c>
      <c r="O513" s="20"/>
      <c r="P513" s="20"/>
      <c r="Q513" s="20">
        <v>3</v>
      </c>
      <c r="R513" s="84">
        <f t="shared" ref="R513" si="990">SUM(O513:Q513)</f>
        <v>3</v>
      </c>
      <c r="S513" s="85">
        <f t="shared" si="967"/>
        <v>1650</v>
      </c>
      <c r="T513" s="20"/>
      <c r="U513" s="20"/>
      <c r="V513" s="20"/>
      <c r="W513" s="84">
        <f t="shared" ref="W513" si="991">SUM(T513:V513)</f>
        <v>0</v>
      </c>
      <c r="X513" s="85">
        <f t="shared" si="968"/>
        <v>0</v>
      </c>
      <c r="Y513" s="458">
        <f t="shared" si="985"/>
        <v>6</v>
      </c>
      <c r="Z513" s="293">
        <v>550</v>
      </c>
      <c r="AA513" s="218">
        <f t="shared" si="986"/>
        <v>3300</v>
      </c>
      <c r="AB513" s="247" t="s">
        <v>235</v>
      </c>
    </row>
    <row r="514" spans="1:29" ht="30" customHeight="1" outlineLevel="1" x14ac:dyDescent="0.2">
      <c r="A514" s="238">
        <f t="shared" si="863"/>
        <v>470</v>
      </c>
      <c r="B514" s="397" t="s">
        <v>694</v>
      </c>
      <c r="C514" s="165" t="s">
        <v>301</v>
      </c>
      <c r="D514" s="170" t="s">
        <v>41</v>
      </c>
      <c r="E514" s="91"/>
      <c r="F514" s="20"/>
      <c r="G514" s="20"/>
      <c r="H514" s="84">
        <f>SUM(E514:G514)</f>
        <v>0</v>
      </c>
      <c r="I514" s="85">
        <f t="shared" si="965"/>
        <v>0</v>
      </c>
      <c r="J514" s="20"/>
      <c r="K514" s="20"/>
      <c r="L514" s="20">
        <v>200</v>
      </c>
      <c r="M514" s="84">
        <f>SUM(J514:L514)</f>
        <v>200</v>
      </c>
      <c r="N514" s="85">
        <f t="shared" si="966"/>
        <v>5000</v>
      </c>
      <c r="O514" s="20"/>
      <c r="P514" s="20"/>
      <c r="Q514" s="20"/>
      <c r="R514" s="84">
        <f>SUM(O514:Q514)</f>
        <v>0</v>
      </c>
      <c r="S514" s="85">
        <f t="shared" si="967"/>
        <v>0</v>
      </c>
      <c r="T514" s="20"/>
      <c r="U514" s="20"/>
      <c r="V514" s="20"/>
      <c r="W514" s="84">
        <f>SUM(T514:V514)</f>
        <v>0</v>
      </c>
      <c r="X514" s="85">
        <f t="shared" si="968"/>
        <v>0</v>
      </c>
      <c r="Y514" s="458">
        <f t="shared" si="985"/>
        <v>200</v>
      </c>
      <c r="Z514" s="293">
        <v>25</v>
      </c>
      <c r="AA514" s="218">
        <f t="shared" si="986"/>
        <v>5000</v>
      </c>
      <c r="AB514" s="247" t="s">
        <v>235</v>
      </c>
    </row>
    <row r="515" spans="1:29" ht="30" customHeight="1" outlineLevel="1" x14ac:dyDescent="0.2">
      <c r="A515" s="238">
        <f t="shared" si="863"/>
        <v>471</v>
      </c>
      <c r="B515" s="397" t="s">
        <v>695</v>
      </c>
      <c r="C515" s="110" t="s">
        <v>987</v>
      </c>
      <c r="D515" s="170" t="s">
        <v>41</v>
      </c>
      <c r="E515" s="20"/>
      <c r="F515" s="211"/>
      <c r="G515" s="212">
        <v>1000</v>
      </c>
      <c r="H515" s="84">
        <f t="shared" ref="H515" si="992">SUM(E515:G515)</f>
        <v>1000</v>
      </c>
      <c r="I515" s="85">
        <f t="shared" si="965"/>
        <v>20000</v>
      </c>
      <c r="J515" s="20"/>
      <c r="K515" s="20"/>
      <c r="L515" s="20">
        <v>1000</v>
      </c>
      <c r="M515" s="106">
        <f t="shared" ref="M515" si="993">SUM(J515:L515)</f>
        <v>1000</v>
      </c>
      <c r="N515" s="107">
        <f t="shared" si="966"/>
        <v>20000</v>
      </c>
      <c r="O515" s="93"/>
      <c r="P515" s="93"/>
      <c r="Q515" s="93">
        <v>1000</v>
      </c>
      <c r="R515" s="106">
        <f t="shared" ref="R515" si="994">SUM(O515:Q515)</f>
        <v>1000</v>
      </c>
      <c r="S515" s="107">
        <f t="shared" si="967"/>
        <v>20000</v>
      </c>
      <c r="T515" s="93"/>
      <c r="U515" s="93"/>
      <c r="V515" s="93"/>
      <c r="W515" s="106">
        <f t="shared" ref="W515" si="995">SUM(T515:V515)</f>
        <v>0</v>
      </c>
      <c r="X515" s="107">
        <f t="shared" si="968"/>
        <v>0</v>
      </c>
      <c r="Y515" s="477">
        <f t="shared" ref="Y515" si="996">H515+M515+R515+W515</f>
        <v>3000</v>
      </c>
      <c r="Z515" s="300">
        <v>20</v>
      </c>
      <c r="AA515" s="227">
        <f t="shared" ref="AA515" si="997">Y515*Z515</f>
        <v>60000</v>
      </c>
      <c r="AB515" s="247" t="s">
        <v>235</v>
      </c>
    </row>
    <row r="516" spans="1:29" ht="30" customHeight="1" outlineLevel="1" x14ac:dyDescent="0.2">
      <c r="A516" s="238">
        <f t="shared" si="863"/>
        <v>472</v>
      </c>
      <c r="B516" s="397" t="s">
        <v>696</v>
      </c>
      <c r="C516" s="165" t="s">
        <v>989</v>
      </c>
      <c r="D516" s="175" t="s">
        <v>41</v>
      </c>
      <c r="E516" s="217"/>
      <c r="F516" s="18"/>
      <c r="G516" s="18">
        <v>3</v>
      </c>
      <c r="H516" s="84">
        <f t="shared" si="987"/>
        <v>3</v>
      </c>
      <c r="I516" s="85">
        <f t="shared" si="965"/>
        <v>1485</v>
      </c>
      <c r="J516" s="20"/>
      <c r="K516" s="20"/>
      <c r="L516" s="20">
        <v>3</v>
      </c>
      <c r="M516" s="84">
        <f t="shared" ref="M516:M524" si="998">SUM(J516:L516)</f>
        <v>3</v>
      </c>
      <c r="N516" s="85">
        <f t="shared" si="966"/>
        <v>1485</v>
      </c>
      <c r="O516" s="20"/>
      <c r="P516" s="20"/>
      <c r="Q516" s="20">
        <v>3</v>
      </c>
      <c r="R516" s="84">
        <f t="shared" ref="R516:R524" si="999">SUM(O516:Q516)</f>
        <v>3</v>
      </c>
      <c r="S516" s="85">
        <f t="shared" si="967"/>
        <v>1485</v>
      </c>
      <c r="T516" s="20"/>
      <c r="U516" s="20"/>
      <c r="V516" s="20"/>
      <c r="W516" s="84">
        <f t="shared" ref="W516:W524" si="1000">SUM(T516:V516)</f>
        <v>0</v>
      </c>
      <c r="X516" s="85">
        <f t="shared" si="968"/>
        <v>0</v>
      </c>
      <c r="Y516" s="458">
        <f t="shared" ref="Y516:Y525" si="1001">H516+M516+R516+W516</f>
        <v>9</v>
      </c>
      <c r="Z516" s="293">
        <v>495</v>
      </c>
      <c r="AA516" s="218">
        <f t="shared" ref="AA516:AA525" si="1002">Y516*Z516</f>
        <v>4455</v>
      </c>
      <c r="AB516" s="247" t="s">
        <v>235</v>
      </c>
    </row>
    <row r="517" spans="1:29" ht="30" customHeight="1" outlineLevel="1" x14ac:dyDescent="0.2">
      <c r="A517" s="238">
        <f t="shared" si="863"/>
        <v>473</v>
      </c>
      <c r="B517" s="397" t="s">
        <v>697</v>
      </c>
      <c r="C517" s="75" t="s">
        <v>990</v>
      </c>
      <c r="D517" s="170" t="s">
        <v>41</v>
      </c>
      <c r="E517" s="20"/>
      <c r="F517" s="20"/>
      <c r="G517" s="20">
        <v>5</v>
      </c>
      <c r="H517" s="84">
        <f t="shared" si="987"/>
        <v>5</v>
      </c>
      <c r="I517" s="85">
        <f t="shared" si="965"/>
        <v>3300</v>
      </c>
      <c r="J517" s="20"/>
      <c r="K517" s="20"/>
      <c r="L517" s="20">
        <v>4</v>
      </c>
      <c r="M517" s="84">
        <f t="shared" si="998"/>
        <v>4</v>
      </c>
      <c r="N517" s="85">
        <f t="shared" si="966"/>
        <v>2640</v>
      </c>
      <c r="O517" s="20"/>
      <c r="P517" s="20"/>
      <c r="Q517" s="20">
        <v>4</v>
      </c>
      <c r="R517" s="84">
        <f t="shared" si="999"/>
        <v>4</v>
      </c>
      <c r="S517" s="85">
        <f t="shared" si="967"/>
        <v>2640</v>
      </c>
      <c r="T517" s="20"/>
      <c r="U517" s="20"/>
      <c r="V517" s="20"/>
      <c r="W517" s="84">
        <f t="shared" si="1000"/>
        <v>0</v>
      </c>
      <c r="X517" s="85">
        <f t="shared" si="968"/>
        <v>0</v>
      </c>
      <c r="Y517" s="458">
        <f t="shared" si="1001"/>
        <v>13</v>
      </c>
      <c r="Z517" s="293">
        <v>660</v>
      </c>
      <c r="AA517" s="218">
        <f t="shared" si="1002"/>
        <v>8580</v>
      </c>
      <c r="AB517" s="246" t="s">
        <v>235</v>
      </c>
    </row>
    <row r="518" spans="1:29" ht="30" customHeight="1" outlineLevel="1" x14ac:dyDescent="0.2">
      <c r="A518" s="238">
        <f t="shared" si="863"/>
        <v>474</v>
      </c>
      <c r="B518" s="397" t="s">
        <v>698</v>
      </c>
      <c r="C518" s="154" t="s">
        <v>988</v>
      </c>
      <c r="D518" s="171" t="s">
        <v>41</v>
      </c>
      <c r="E518" s="91"/>
      <c r="F518" s="18"/>
      <c r="G518" s="18"/>
      <c r="H518" s="99">
        <f t="shared" si="987"/>
        <v>0</v>
      </c>
      <c r="I518" s="100">
        <f t="shared" si="965"/>
        <v>0</v>
      </c>
      <c r="J518" s="92"/>
      <c r="K518" s="92">
        <v>2</v>
      </c>
      <c r="L518" s="92"/>
      <c r="M518" s="99">
        <f t="shared" si="998"/>
        <v>2</v>
      </c>
      <c r="N518" s="100">
        <f t="shared" si="966"/>
        <v>1760</v>
      </c>
      <c r="O518" s="92"/>
      <c r="P518" s="92"/>
      <c r="Q518" s="92"/>
      <c r="R518" s="99">
        <f t="shared" si="999"/>
        <v>0</v>
      </c>
      <c r="S518" s="100">
        <f t="shared" si="967"/>
        <v>0</v>
      </c>
      <c r="T518" s="92"/>
      <c r="U518" s="92"/>
      <c r="V518" s="92"/>
      <c r="W518" s="99">
        <f t="shared" si="1000"/>
        <v>0</v>
      </c>
      <c r="X518" s="100">
        <f t="shared" si="968"/>
        <v>0</v>
      </c>
      <c r="Y518" s="465">
        <f t="shared" si="1001"/>
        <v>2</v>
      </c>
      <c r="Z518" s="295">
        <v>880</v>
      </c>
      <c r="AA518" s="219">
        <f t="shared" si="1002"/>
        <v>1760</v>
      </c>
      <c r="AB518" s="247" t="s">
        <v>235</v>
      </c>
    </row>
    <row r="519" spans="1:29" ht="30" customHeight="1" outlineLevel="1" x14ac:dyDescent="0.2">
      <c r="A519" s="238">
        <f t="shared" si="863"/>
        <v>475</v>
      </c>
      <c r="B519" s="397" t="s">
        <v>699</v>
      </c>
      <c r="C519" s="165" t="s">
        <v>650</v>
      </c>
      <c r="D519" s="170" t="s">
        <v>41</v>
      </c>
      <c r="E519" s="91"/>
      <c r="F519" s="18">
        <v>50</v>
      </c>
      <c r="G519" s="18"/>
      <c r="H519" s="84">
        <f>SUM(E519:G519)</f>
        <v>50</v>
      </c>
      <c r="I519" s="85">
        <f t="shared" si="965"/>
        <v>575</v>
      </c>
      <c r="J519" s="20"/>
      <c r="K519" s="20"/>
      <c r="L519" s="20"/>
      <c r="M519" s="84">
        <f t="shared" si="998"/>
        <v>0</v>
      </c>
      <c r="N519" s="85">
        <f t="shared" si="966"/>
        <v>0</v>
      </c>
      <c r="O519" s="20"/>
      <c r="P519" s="20">
        <v>50</v>
      </c>
      <c r="Q519" s="20"/>
      <c r="R519" s="84">
        <f t="shared" si="999"/>
        <v>50</v>
      </c>
      <c r="S519" s="85">
        <f t="shared" si="967"/>
        <v>575</v>
      </c>
      <c r="T519" s="20"/>
      <c r="U519" s="20"/>
      <c r="V519" s="20"/>
      <c r="W519" s="84">
        <f t="shared" si="1000"/>
        <v>0</v>
      </c>
      <c r="X519" s="85">
        <f t="shared" si="968"/>
        <v>0</v>
      </c>
      <c r="Y519" s="458">
        <f t="shared" si="1001"/>
        <v>100</v>
      </c>
      <c r="Z519" s="293">
        <v>11.5</v>
      </c>
      <c r="AA519" s="218">
        <f t="shared" si="1002"/>
        <v>1150</v>
      </c>
      <c r="AB519" s="247" t="s">
        <v>235</v>
      </c>
    </row>
    <row r="520" spans="1:29" ht="30" customHeight="1" outlineLevel="1" x14ac:dyDescent="0.2">
      <c r="A520" s="238">
        <f t="shared" si="863"/>
        <v>476</v>
      </c>
      <c r="B520" s="397" t="s">
        <v>700</v>
      </c>
      <c r="C520" s="165" t="s">
        <v>302</v>
      </c>
      <c r="D520" s="170" t="s">
        <v>41</v>
      </c>
      <c r="E520" s="91"/>
      <c r="F520" s="18">
        <v>30</v>
      </c>
      <c r="G520" s="18"/>
      <c r="H520" s="84">
        <f>SUM(E520:G520)</f>
        <v>30</v>
      </c>
      <c r="I520" s="85">
        <f t="shared" si="965"/>
        <v>4050</v>
      </c>
      <c r="J520" s="20"/>
      <c r="K520" s="20"/>
      <c r="L520" s="20"/>
      <c r="M520" s="84">
        <f t="shared" si="998"/>
        <v>0</v>
      </c>
      <c r="N520" s="85">
        <f t="shared" si="966"/>
        <v>0</v>
      </c>
      <c r="O520" s="20"/>
      <c r="P520" s="20">
        <v>30</v>
      </c>
      <c r="Q520" s="20"/>
      <c r="R520" s="84">
        <f t="shared" si="999"/>
        <v>30</v>
      </c>
      <c r="S520" s="85">
        <f t="shared" si="967"/>
        <v>4050</v>
      </c>
      <c r="T520" s="20"/>
      <c r="U520" s="20"/>
      <c r="V520" s="20"/>
      <c r="W520" s="84">
        <f t="shared" si="1000"/>
        <v>0</v>
      </c>
      <c r="X520" s="85">
        <f t="shared" si="968"/>
        <v>0</v>
      </c>
      <c r="Y520" s="458">
        <f t="shared" si="1001"/>
        <v>60</v>
      </c>
      <c r="Z520" s="293">
        <v>135</v>
      </c>
      <c r="AA520" s="218">
        <f t="shared" si="1002"/>
        <v>8100</v>
      </c>
      <c r="AB520" s="247" t="s">
        <v>235</v>
      </c>
    </row>
    <row r="521" spans="1:29" ht="30" customHeight="1" outlineLevel="1" x14ac:dyDescent="0.2">
      <c r="A521" s="238">
        <f t="shared" si="863"/>
        <v>477</v>
      </c>
      <c r="B521" s="397" t="s">
        <v>701</v>
      </c>
      <c r="C521" s="165" t="s">
        <v>651</v>
      </c>
      <c r="D521" s="170" t="s">
        <v>41</v>
      </c>
      <c r="E521" s="91"/>
      <c r="F521" s="18"/>
      <c r="G521" s="18"/>
      <c r="H521" s="84">
        <f>SUM(E521:G521)</f>
        <v>0</v>
      </c>
      <c r="I521" s="85">
        <f t="shared" si="965"/>
        <v>0</v>
      </c>
      <c r="J521" s="20">
        <v>12</v>
      </c>
      <c r="K521" s="20"/>
      <c r="L521" s="20"/>
      <c r="M521" s="84">
        <f t="shared" si="998"/>
        <v>12</v>
      </c>
      <c r="N521" s="85">
        <f t="shared" si="966"/>
        <v>1980</v>
      </c>
      <c r="O521" s="20"/>
      <c r="P521" s="20"/>
      <c r="Q521" s="20"/>
      <c r="R521" s="84">
        <f t="shared" si="999"/>
        <v>0</v>
      </c>
      <c r="S521" s="85">
        <f t="shared" si="967"/>
        <v>0</v>
      </c>
      <c r="T521" s="20"/>
      <c r="U521" s="20"/>
      <c r="V521" s="20"/>
      <c r="W521" s="84">
        <f t="shared" si="1000"/>
        <v>0</v>
      </c>
      <c r="X521" s="85">
        <f t="shared" si="968"/>
        <v>0</v>
      </c>
      <c r="Y521" s="458">
        <f t="shared" si="1001"/>
        <v>12</v>
      </c>
      <c r="Z521" s="293">
        <v>165</v>
      </c>
      <c r="AA521" s="218">
        <f t="shared" si="1002"/>
        <v>1980</v>
      </c>
      <c r="AB521" s="247" t="s">
        <v>235</v>
      </c>
    </row>
    <row r="522" spans="1:29" ht="30" customHeight="1" outlineLevel="1" x14ac:dyDescent="0.2">
      <c r="A522" s="238">
        <f t="shared" si="863"/>
        <v>478</v>
      </c>
      <c r="B522" s="397" t="s">
        <v>702</v>
      </c>
      <c r="C522" s="165" t="s">
        <v>991</v>
      </c>
      <c r="D522" s="170" t="s">
        <v>41</v>
      </c>
      <c r="E522" s="91"/>
      <c r="F522" s="18"/>
      <c r="G522" s="18"/>
      <c r="H522" s="84">
        <f t="shared" si="987"/>
        <v>0</v>
      </c>
      <c r="I522" s="85">
        <f t="shared" si="965"/>
        <v>0</v>
      </c>
      <c r="J522" s="20"/>
      <c r="K522" s="20"/>
      <c r="L522" s="20">
        <v>3</v>
      </c>
      <c r="M522" s="84">
        <f t="shared" si="998"/>
        <v>3</v>
      </c>
      <c r="N522" s="85">
        <f t="shared" si="966"/>
        <v>1320</v>
      </c>
      <c r="O522" s="20"/>
      <c r="P522" s="20"/>
      <c r="Q522" s="20"/>
      <c r="R522" s="84">
        <f t="shared" si="999"/>
        <v>0</v>
      </c>
      <c r="S522" s="85">
        <f t="shared" si="967"/>
        <v>0</v>
      </c>
      <c r="T522" s="20"/>
      <c r="U522" s="20"/>
      <c r="V522" s="20"/>
      <c r="W522" s="84">
        <f t="shared" si="1000"/>
        <v>0</v>
      </c>
      <c r="X522" s="85">
        <f t="shared" si="968"/>
        <v>0</v>
      </c>
      <c r="Y522" s="458">
        <f t="shared" si="1001"/>
        <v>3</v>
      </c>
      <c r="Z522" s="293">
        <v>440</v>
      </c>
      <c r="AA522" s="218">
        <f t="shared" si="1002"/>
        <v>1320</v>
      </c>
      <c r="AB522" s="247" t="s">
        <v>235</v>
      </c>
    </row>
    <row r="523" spans="1:29" ht="30" customHeight="1" outlineLevel="1" x14ac:dyDescent="0.2">
      <c r="A523" s="251">
        <f t="shared" si="863"/>
        <v>479</v>
      </c>
      <c r="B523" s="397" t="s">
        <v>703</v>
      </c>
      <c r="C523" s="165" t="s">
        <v>323</v>
      </c>
      <c r="D523" s="170" t="s">
        <v>41</v>
      </c>
      <c r="E523" s="195"/>
      <c r="F523" s="196"/>
      <c r="G523" s="196"/>
      <c r="H523" s="84">
        <f t="shared" si="987"/>
        <v>0</v>
      </c>
      <c r="I523" s="85">
        <f t="shared" si="965"/>
        <v>0</v>
      </c>
      <c r="J523" s="20">
        <v>12</v>
      </c>
      <c r="K523" s="20"/>
      <c r="L523" s="20"/>
      <c r="M523" s="84">
        <f t="shared" si="998"/>
        <v>12</v>
      </c>
      <c r="N523" s="85">
        <f t="shared" si="966"/>
        <v>3960</v>
      </c>
      <c r="O523" s="20"/>
      <c r="P523" s="20"/>
      <c r="Q523" s="20"/>
      <c r="R523" s="84">
        <f t="shared" si="999"/>
        <v>0</v>
      </c>
      <c r="S523" s="85">
        <f t="shared" si="967"/>
        <v>0</v>
      </c>
      <c r="T523" s="20"/>
      <c r="U523" s="20"/>
      <c r="V523" s="20"/>
      <c r="W523" s="84">
        <f t="shared" si="1000"/>
        <v>0</v>
      </c>
      <c r="X523" s="85">
        <f t="shared" si="968"/>
        <v>0</v>
      </c>
      <c r="Y523" s="458">
        <f t="shared" si="1001"/>
        <v>12</v>
      </c>
      <c r="Z523" s="293">
        <v>330</v>
      </c>
      <c r="AA523" s="218">
        <f t="shared" si="1002"/>
        <v>3960</v>
      </c>
      <c r="AB523" s="246" t="s">
        <v>235</v>
      </c>
    </row>
    <row r="524" spans="1:29" ht="30" customHeight="1" outlineLevel="1" x14ac:dyDescent="0.2">
      <c r="A524" s="238">
        <f t="shared" ref="A524:A526" si="1003">A523+1</f>
        <v>480</v>
      </c>
      <c r="B524" s="401" t="s">
        <v>704</v>
      </c>
      <c r="C524" s="101" t="s">
        <v>324</v>
      </c>
      <c r="D524" s="175" t="s">
        <v>70</v>
      </c>
      <c r="E524" s="90"/>
      <c r="F524" s="19"/>
      <c r="G524" s="19"/>
      <c r="H524" s="106">
        <f t="shared" si="987"/>
        <v>0</v>
      </c>
      <c r="I524" s="107">
        <f t="shared" si="965"/>
        <v>0</v>
      </c>
      <c r="J524" s="90">
        <v>6</v>
      </c>
      <c r="K524" s="93"/>
      <c r="L524" s="93"/>
      <c r="M524" s="106">
        <f t="shared" si="998"/>
        <v>6</v>
      </c>
      <c r="N524" s="107">
        <f t="shared" si="966"/>
        <v>5280</v>
      </c>
      <c r="O524" s="93"/>
      <c r="P524" s="93"/>
      <c r="Q524" s="93"/>
      <c r="R524" s="106">
        <f t="shared" si="999"/>
        <v>0</v>
      </c>
      <c r="S524" s="107">
        <f t="shared" si="967"/>
        <v>0</v>
      </c>
      <c r="T524" s="93"/>
      <c r="U524" s="93"/>
      <c r="V524" s="93"/>
      <c r="W524" s="106">
        <f t="shared" si="1000"/>
        <v>0</v>
      </c>
      <c r="X524" s="107">
        <f t="shared" si="968"/>
        <v>0</v>
      </c>
      <c r="Y524" s="477">
        <f t="shared" si="1001"/>
        <v>6</v>
      </c>
      <c r="Z524" s="300">
        <v>880</v>
      </c>
      <c r="AA524" s="227">
        <f t="shared" si="1002"/>
        <v>5280</v>
      </c>
      <c r="AB524" s="242" t="s">
        <v>235</v>
      </c>
    </row>
    <row r="525" spans="1:29" ht="30" customHeight="1" outlineLevel="1" x14ac:dyDescent="0.2">
      <c r="A525" s="238">
        <f t="shared" si="1003"/>
        <v>481</v>
      </c>
      <c r="B525" s="397" t="s">
        <v>705</v>
      </c>
      <c r="C525" s="75" t="s">
        <v>992</v>
      </c>
      <c r="D525" s="170" t="s">
        <v>41</v>
      </c>
      <c r="E525" s="91"/>
      <c r="F525" s="18"/>
      <c r="G525" s="18">
        <v>5</v>
      </c>
      <c r="H525" s="84">
        <f t="shared" ref="H525" si="1004">SUM(E525:G525)</f>
        <v>5</v>
      </c>
      <c r="I525" s="85">
        <f t="shared" si="965"/>
        <v>1925</v>
      </c>
      <c r="J525" s="91"/>
      <c r="K525" s="20"/>
      <c r="L525" s="20"/>
      <c r="M525" s="84">
        <f t="shared" ref="M525" si="1005">SUM(J525:L525)</f>
        <v>0</v>
      </c>
      <c r="N525" s="85">
        <f t="shared" si="966"/>
        <v>0</v>
      </c>
      <c r="O525" s="20">
        <v>5</v>
      </c>
      <c r="P525" s="20"/>
      <c r="Q525" s="20"/>
      <c r="R525" s="84">
        <f t="shared" ref="R525" si="1006">SUM(O525:Q525)</f>
        <v>5</v>
      </c>
      <c r="S525" s="85">
        <f t="shared" si="967"/>
        <v>1925</v>
      </c>
      <c r="T525" s="20"/>
      <c r="U525" s="20"/>
      <c r="V525" s="20"/>
      <c r="W525" s="84">
        <f t="shared" ref="W525" si="1007">SUM(T525:V525)</f>
        <v>0</v>
      </c>
      <c r="X525" s="85">
        <f t="shared" si="968"/>
        <v>0</v>
      </c>
      <c r="Y525" s="458">
        <f t="shared" si="1001"/>
        <v>10</v>
      </c>
      <c r="Z525" s="293">
        <v>385</v>
      </c>
      <c r="AA525" s="218">
        <f t="shared" si="1002"/>
        <v>3850</v>
      </c>
      <c r="AB525" s="247" t="s">
        <v>235</v>
      </c>
    </row>
    <row r="526" spans="1:29" ht="30" customHeight="1" outlineLevel="1" x14ac:dyDescent="0.2">
      <c r="A526" s="238">
        <f t="shared" si="1003"/>
        <v>482</v>
      </c>
      <c r="B526" s="397" t="s">
        <v>706</v>
      </c>
      <c r="C526" s="165" t="s">
        <v>303</v>
      </c>
      <c r="D526" s="170" t="s">
        <v>35</v>
      </c>
      <c r="E526" s="91"/>
      <c r="F526" s="18"/>
      <c r="G526" s="18"/>
      <c r="H526" s="84">
        <f>SUM(E526:G526)</f>
        <v>0</v>
      </c>
      <c r="I526" s="85">
        <f t="shared" si="965"/>
        <v>0</v>
      </c>
      <c r="J526" s="20"/>
      <c r="K526" s="20">
        <v>3</v>
      </c>
      <c r="L526" s="20"/>
      <c r="M526" s="84">
        <f>SUM(J526:L526)</f>
        <v>3</v>
      </c>
      <c r="N526" s="85">
        <f t="shared" si="966"/>
        <v>1320</v>
      </c>
      <c r="O526" s="20"/>
      <c r="P526" s="20"/>
      <c r="Q526" s="20"/>
      <c r="R526" s="84">
        <f>SUM(O526:Q526)</f>
        <v>0</v>
      </c>
      <c r="S526" s="85">
        <f t="shared" si="967"/>
        <v>0</v>
      </c>
      <c r="T526" s="20"/>
      <c r="U526" s="20"/>
      <c r="V526" s="20"/>
      <c r="W526" s="84">
        <f>SUM(T526:V526)</f>
        <v>0</v>
      </c>
      <c r="X526" s="85">
        <f t="shared" si="968"/>
        <v>0</v>
      </c>
      <c r="Y526" s="458">
        <f t="shared" ref="Y526" si="1008">H526+M526+R526+W526</f>
        <v>3</v>
      </c>
      <c r="Z526" s="293">
        <v>440</v>
      </c>
      <c r="AA526" s="218">
        <f t="shared" ref="AA526" si="1009">Y526*Z526</f>
        <v>1320</v>
      </c>
      <c r="AB526" s="247" t="s">
        <v>235</v>
      </c>
    </row>
    <row r="527" spans="1:29" ht="30" customHeight="1" outlineLevel="1" thickBot="1" x14ac:dyDescent="0.25">
      <c r="A527" s="238">
        <f>A526+1</f>
        <v>483</v>
      </c>
      <c r="B527" s="397" t="s">
        <v>707</v>
      </c>
      <c r="C527" s="98" t="s">
        <v>982</v>
      </c>
      <c r="D527" s="170" t="s">
        <v>41</v>
      </c>
      <c r="E527" s="91"/>
      <c r="F527" s="18"/>
      <c r="G527" s="18">
        <v>45000</v>
      </c>
      <c r="H527" s="84">
        <f>SUM(E527:G527)</f>
        <v>45000</v>
      </c>
      <c r="I527" s="85">
        <f t="shared" si="965"/>
        <v>569250</v>
      </c>
      <c r="J527" s="20"/>
      <c r="K527" s="20"/>
      <c r="L527" s="20"/>
      <c r="M527" s="84">
        <f>SUM(J527:L527)</f>
        <v>0</v>
      </c>
      <c r="N527" s="85">
        <f t="shared" si="966"/>
        <v>0</v>
      </c>
      <c r="O527" s="20"/>
      <c r="P527" s="20"/>
      <c r="Q527" s="20"/>
      <c r="R527" s="84">
        <f>SUM(O527:Q527)</f>
        <v>0</v>
      </c>
      <c r="S527" s="85">
        <f t="shared" si="967"/>
        <v>0</v>
      </c>
      <c r="T527" s="20"/>
      <c r="U527" s="20"/>
      <c r="V527" s="20"/>
      <c r="W527" s="84">
        <f>SUM(T527:V527)</f>
        <v>0</v>
      </c>
      <c r="X527" s="85">
        <f t="shared" si="968"/>
        <v>0</v>
      </c>
      <c r="Y527" s="458">
        <f>H527+M527+R527+W527</f>
        <v>45000</v>
      </c>
      <c r="Z527" s="293">
        <v>12.65</v>
      </c>
      <c r="AA527" s="218">
        <f>Y527*Z527</f>
        <v>569250</v>
      </c>
      <c r="AB527" s="247" t="s">
        <v>577</v>
      </c>
      <c r="AC527" s="442" t="s">
        <v>1215</v>
      </c>
    </row>
    <row r="528" spans="1:29" ht="31.5" customHeight="1" outlineLevel="1" thickBot="1" x14ac:dyDescent="0.25">
      <c r="A528" s="139" t="s">
        <v>1193</v>
      </c>
      <c r="B528" s="140"/>
      <c r="C528" s="140"/>
      <c r="D528" s="37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478"/>
      <c r="Z528" s="140"/>
      <c r="AA528" s="140"/>
      <c r="AB528" s="230"/>
    </row>
    <row r="529" spans="1:29" ht="30" customHeight="1" outlineLevel="1" x14ac:dyDescent="0.2">
      <c r="A529" s="238">
        <f>A527+1</f>
        <v>484</v>
      </c>
      <c r="B529" s="397" t="s">
        <v>1149</v>
      </c>
      <c r="C529" s="435" t="s">
        <v>1194</v>
      </c>
      <c r="D529" s="436" t="s">
        <v>42</v>
      </c>
      <c r="E529" s="91"/>
      <c r="F529" s="18">
        <v>12</v>
      </c>
      <c r="G529" s="18"/>
      <c r="H529" s="84">
        <f t="shared" ref="H529" si="1010">SUM(E529:G529)</f>
        <v>12</v>
      </c>
      <c r="I529" s="85">
        <f t="shared" ref="I529" si="1011">H529*$Z529</f>
        <v>1122</v>
      </c>
      <c r="J529" s="91"/>
      <c r="K529" s="20"/>
      <c r="L529" s="20"/>
      <c r="M529" s="84">
        <f t="shared" ref="M529" si="1012">SUM(J529:L529)</f>
        <v>0</v>
      </c>
      <c r="N529" s="85">
        <f t="shared" ref="N529" si="1013">M529*$Z529</f>
        <v>0</v>
      </c>
      <c r="O529" s="20"/>
      <c r="P529" s="20"/>
      <c r="Q529" s="20"/>
      <c r="R529" s="84">
        <f t="shared" ref="R529" si="1014">SUM(O529:Q529)</f>
        <v>0</v>
      </c>
      <c r="S529" s="85">
        <f t="shared" ref="S529" si="1015">R529*$Z529</f>
        <v>0</v>
      </c>
      <c r="T529" s="20"/>
      <c r="U529" s="20"/>
      <c r="V529" s="20"/>
      <c r="W529" s="84">
        <f t="shared" ref="W529" si="1016">SUM(T529:V529)</f>
        <v>0</v>
      </c>
      <c r="X529" s="85">
        <f t="shared" ref="X529" si="1017">W529*$Z529</f>
        <v>0</v>
      </c>
      <c r="Y529" s="458">
        <f t="shared" ref="Y529" si="1018">H529+M529+R529+W529</f>
        <v>12</v>
      </c>
      <c r="Z529" s="293">
        <v>93.5</v>
      </c>
      <c r="AA529" s="218">
        <f t="shared" ref="AA529" si="1019">Y529*Z529</f>
        <v>1122</v>
      </c>
      <c r="AB529" s="247" t="s">
        <v>235</v>
      </c>
      <c r="AC529" s="2" t="s">
        <v>1199</v>
      </c>
    </row>
    <row r="530" spans="1:29" ht="30" customHeight="1" outlineLevel="1" x14ac:dyDescent="0.2">
      <c r="A530" s="238">
        <f>A529+1</f>
        <v>485</v>
      </c>
      <c r="B530" s="397" t="s">
        <v>1151</v>
      </c>
      <c r="C530" s="165" t="s">
        <v>1201</v>
      </c>
      <c r="D530" s="170" t="s">
        <v>41</v>
      </c>
      <c r="E530" s="91"/>
      <c r="F530" s="18"/>
      <c r="G530" s="18">
        <v>35</v>
      </c>
      <c r="H530" s="84">
        <f>SUM(E530:G530)</f>
        <v>35</v>
      </c>
      <c r="I530" s="85">
        <f>H530*$Z530</f>
        <v>1750</v>
      </c>
      <c r="J530" s="91"/>
      <c r="K530" s="20"/>
      <c r="L530" s="20"/>
      <c r="M530" s="84">
        <f>SUM(J530:L530)</f>
        <v>0</v>
      </c>
      <c r="N530" s="85">
        <f>M530*$Z530</f>
        <v>0</v>
      </c>
      <c r="O530" s="20"/>
      <c r="P530" s="20"/>
      <c r="Q530" s="20"/>
      <c r="R530" s="84">
        <f>SUM(O530:Q530)</f>
        <v>0</v>
      </c>
      <c r="S530" s="85">
        <f>R530*$Z530</f>
        <v>0</v>
      </c>
      <c r="T530" s="20"/>
      <c r="U530" s="20"/>
      <c r="V530" s="20"/>
      <c r="W530" s="84">
        <f>SUM(T530:V530)</f>
        <v>0</v>
      </c>
      <c r="X530" s="85">
        <f>W530*$Z530</f>
        <v>0</v>
      </c>
      <c r="Y530" s="458">
        <f>H530+M530+R530+W530</f>
        <v>35</v>
      </c>
      <c r="Z530" s="293">
        <v>50</v>
      </c>
      <c r="AA530" s="218">
        <f>Y530*Z530</f>
        <v>1750</v>
      </c>
      <c r="AB530" s="247" t="s">
        <v>235</v>
      </c>
      <c r="AC530" s="2" t="s">
        <v>1199</v>
      </c>
    </row>
    <row r="531" spans="1:29" ht="30" customHeight="1" outlineLevel="1" x14ac:dyDescent="0.2">
      <c r="A531" s="238">
        <f>A530+1</f>
        <v>486</v>
      </c>
      <c r="B531" s="397" t="s">
        <v>1154</v>
      </c>
      <c r="C531" s="165" t="s">
        <v>1195</v>
      </c>
      <c r="D531" s="170" t="s">
        <v>39</v>
      </c>
      <c r="E531" s="91"/>
      <c r="F531" s="18">
        <v>112</v>
      </c>
      <c r="G531" s="18"/>
      <c r="H531" s="84">
        <f>SUM(E531:G531)</f>
        <v>112</v>
      </c>
      <c r="I531" s="85">
        <f>H531*$Z531</f>
        <v>16800</v>
      </c>
      <c r="J531" s="91"/>
      <c r="K531" s="20"/>
      <c r="L531" s="20"/>
      <c r="M531" s="84">
        <f>SUM(J531:L531)</f>
        <v>0</v>
      </c>
      <c r="N531" s="85">
        <f>M531*$Z531</f>
        <v>0</v>
      </c>
      <c r="O531" s="20"/>
      <c r="P531" s="20"/>
      <c r="Q531" s="20"/>
      <c r="R531" s="84">
        <f>SUM(O531:Q531)</f>
        <v>0</v>
      </c>
      <c r="S531" s="85">
        <f>R531*$Z531</f>
        <v>0</v>
      </c>
      <c r="T531" s="20"/>
      <c r="U531" s="20"/>
      <c r="V531" s="20"/>
      <c r="W531" s="84">
        <f>SUM(T531:V531)</f>
        <v>0</v>
      </c>
      <c r="X531" s="85">
        <f>W531*$Z531</f>
        <v>0</v>
      </c>
      <c r="Y531" s="458">
        <f>H531+M531+R531+W531</f>
        <v>112</v>
      </c>
      <c r="Z531" s="293">
        <v>150</v>
      </c>
      <c r="AA531" s="218">
        <f>Y531*Z531</f>
        <v>16800</v>
      </c>
      <c r="AB531" s="247" t="s">
        <v>577</v>
      </c>
      <c r="AC531" s="2" t="s">
        <v>1199</v>
      </c>
    </row>
    <row r="532" spans="1:29" ht="30" customHeight="1" outlineLevel="1" thickBot="1" x14ac:dyDescent="0.25">
      <c r="A532" s="238">
        <f t="shared" ref="A532" si="1020">A531+1</f>
        <v>487</v>
      </c>
      <c r="B532" s="397" t="s">
        <v>1156</v>
      </c>
      <c r="C532" s="165" t="s">
        <v>1196</v>
      </c>
      <c r="D532" s="170" t="s">
        <v>38</v>
      </c>
      <c r="E532" s="91"/>
      <c r="F532" s="18">
        <v>202</v>
      </c>
      <c r="G532" s="18"/>
      <c r="H532" s="84">
        <f>SUM(E532:G532)</f>
        <v>202</v>
      </c>
      <c r="I532" s="85">
        <f>H532*$Z532</f>
        <v>30300</v>
      </c>
      <c r="J532" s="91"/>
      <c r="K532" s="20"/>
      <c r="L532" s="20"/>
      <c r="M532" s="84">
        <f>SUM(J532:L532)</f>
        <v>0</v>
      </c>
      <c r="N532" s="85">
        <f>M532*$Z532</f>
        <v>0</v>
      </c>
      <c r="O532" s="20"/>
      <c r="P532" s="20"/>
      <c r="Q532" s="20"/>
      <c r="R532" s="84">
        <f>SUM(O532:Q532)</f>
        <v>0</v>
      </c>
      <c r="S532" s="85">
        <f>R532*$Z532</f>
        <v>0</v>
      </c>
      <c r="T532" s="20"/>
      <c r="U532" s="20"/>
      <c r="V532" s="20"/>
      <c r="W532" s="84">
        <f>SUM(T532:V532)</f>
        <v>0</v>
      </c>
      <c r="X532" s="85">
        <f>W532*$Z532</f>
        <v>0</v>
      </c>
      <c r="Y532" s="458">
        <f>H532+M532+R532+W532</f>
        <v>202</v>
      </c>
      <c r="Z532" s="293">
        <v>150</v>
      </c>
      <c r="AA532" s="218">
        <f>Y532*Z532</f>
        <v>30300</v>
      </c>
      <c r="AB532" s="247" t="s">
        <v>577</v>
      </c>
      <c r="AC532" s="2" t="s">
        <v>1199</v>
      </c>
    </row>
    <row r="533" spans="1:29" ht="31.5" customHeight="1" outlineLevel="1" thickBot="1" x14ac:dyDescent="0.25">
      <c r="A533" s="139" t="s">
        <v>1119</v>
      </c>
      <c r="B533" s="140"/>
      <c r="C533" s="140"/>
      <c r="D533" s="37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478"/>
      <c r="Z533" s="140"/>
      <c r="AA533" s="140"/>
      <c r="AB533" s="230"/>
    </row>
    <row r="534" spans="1:29" ht="30" customHeight="1" outlineLevel="1" x14ac:dyDescent="0.2">
      <c r="A534" s="238">
        <f>A532+1</f>
        <v>488</v>
      </c>
      <c r="B534" s="397" t="s">
        <v>1157</v>
      </c>
      <c r="C534" s="165" t="s">
        <v>1145</v>
      </c>
      <c r="D534" s="170" t="s">
        <v>41</v>
      </c>
      <c r="E534" s="91"/>
      <c r="F534" s="18"/>
      <c r="G534" s="18">
        <v>5</v>
      </c>
      <c r="H534" s="84">
        <f t="shared" ref="H534" si="1021">SUM(E534:G534)</f>
        <v>5</v>
      </c>
      <c r="I534" s="85">
        <f t="shared" ref="I534" si="1022">H534*$Z534</f>
        <v>169.4</v>
      </c>
      <c r="J534" s="91"/>
      <c r="K534" s="20"/>
      <c r="L534" s="20"/>
      <c r="M534" s="84">
        <f t="shared" ref="M534" si="1023">SUM(J534:L534)</f>
        <v>0</v>
      </c>
      <c r="N534" s="85">
        <f t="shared" ref="N534" si="1024">M534*$Z534</f>
        <v>0</v>
      </c>
      <c r="O534" s="20"/>
      <c r="P534" s="20"/>
      <c r="Q534" s="20"/>
      <c r="R534" s="84">
        <f t="shared" ref="R534" si="1025">SUM(O534:Q534)</f>
        <v>0</v>
      </c>
      <c r="S534" s="85">
        <f t="shared" ref="S534" si="1026">R534*$Z534</f>
        <v>0</v>
      </c>
      <c r="T534" s="20"/>
      <c r="U534" s="20"/>
      <c r="V534" s="20"/>
      <c r="W534" s="84">
        <f t="shared" ref="W534" si="1027">SUM(T534:V534)</f>
        <v>0</v>
      </c>
      <c r="X534" s="85">
        <f t="shared" ref="X534" si="1028">W534*$Z534</f>
        <v>0</v>
      </c>
      <c r="Y534" s="458">
        <f t="shared" ref="Y534" si="1029">H534+M534+R534+W534</f>
        <v>5</v>
      </c>
      <c r="Z534" s="293">
        <v>33.880000000000003</v>
      </c>
      <c r="AA534" s="218">
        <f t="shared" ref="AA534" si="1030">Y534*Z534</f>
        <v>169.4</v>
      </c>
      <c r="AB534" s="247" t="s">
        <v>235</v>
      </c>
    </row>
    <row r="535" spans="1:29" ht="30" customHeight="1" outlineLevel="1" x14ac:dyDescent="0.2">
      <c r="A535" s="238">
        <f t="shared" ref="A535" si="1031">A534+1</f>
        <v>489</v>
      </c>
      <c r="B535" s="397" t="s">
        <v>1159</v>
      </c>
      <c r="C535" s="165" t="s">
        <v>1146</v>
      </c>
      <c r="D535" s="170" t="s">
        <v>41</v>
      </c>
      <c r="E535" s="91"/>
      <c r="F535" s="18"/>
      <c r="G535" s="18">
        <v>5</v>
      </c>
      <c r="H535" s="84">
        <f t="shared" ref="H535:H536" si="1032">SUM(E535:G535)</f>
        <v>5</v>
      </c>
      <c r="I535" s="85">
        <f t="shared" ref="I535:I536" si="1033">H535*$Z535</f>
        <v>60.5</v>
      </c>
      <c r="J535" s="91"/>
      <c r="K535" s="20"/>
      <c r="L535" s="20"/>
      <c r="M535" s="84">
        <f t="shared" ref="M535:M536" si="1034">SUM(J535:L535)</f>
        <v>0</v>
      </c>
      <c r="N535" s="85">
        <f t="shared" ref="N535:N536" si="1035">M535*$Z535</f>
        <v>0</v>
      </c>
      <c r="O535" s="20">
        <v>5</v>
      </c>
      <c r="P535" s="20"/>
      <c r="Q535" s="20"/>
      <c r="R535" s="84">
        <f t="shared" ref="R535:R536" si="1036">SUM(O535:Q535)</f>
        <v>5</v>
      </c>
      <c r="S535" s="85">
        <f t="shared" ref="S535:S536" si="1037">R535*$Z535</f>
        <v>60.5</v>
      </c>
      <c r="T535" s="20"/>
      <c r="U535" s="20"/>
      <c r="V535" s="20"/>
      <c r="W535" s="84">
        <f t="shared" ref="W535:W536" si="1038">SUM(T535:V535)</f>
        <v>0</v>
      </c>
      <c r="X535" s="85">
        <f t="shared" ref="X535:X536" si="1039">W535*$Z535</f>
        <v>0</v>
      </c>
      <c r="Y535" s="458">
        <f t="shared" ref="Y535:Y536" si="1040">H535+M535+R535+W535</f>
        <v>10</v>
      </c>
      <c r="Z535" s="293">
        <v>12.1</v>
      </c>
      <c r="AA535" s="218">
        <f t="shared" ref="AA535:AA536" si="1041">Y535*Z535</f>
        <v>121</v>
      </c>
      <c r="AB535" s="247" t="s">
        <v>235</v>
      </c>
    </row>
    <row r="536" spans="1:29" ht="30" customHeight="1" outlineLevel="1" x14ac:dyDescent="0.2">
      <c r="A536" s="238">
        <f t="shared" ref="A536:A564" si="1042">A535+1</f>
        <v>490</v>
      </c>
      <c r="B536" s="397" t="s">
        <v>1160</v>
      </c>
      <c r="C536" s="79" t="s">
        <v>1120</v>
      </c>
      <c r="D536" s="170" t="s">
        <v>39</v>
      </c>
      <c r="E536" s="91"/>
      <c r="F536" s="18"/>
      <c r="G536" s="18">
        <v>1</v>
      </c>
      <c r="H536" s="84">
        <f t="shared" si="1032"/>
        <v>1</v>
      </c>
      <c r="I536" s="85">
        <f t="shared" si="1033"/>
        <v>38.5</v>
      </c>
      <c r="J536" s="20"/>
      <c r="K536" s="20"/>
      <c r="L536" s="20"/>
      <c r="M536" s="84">
        <f t="shared" si="1034"/>
        <v>0</v>
      </c>
      <c r="N536" s="85">
        <f t="shared" si="1035"/>
        <v>0</v>
      </c>
      <c r="O536" s="20"/>
      <c r="P536" s="20"/>
      <c r="Q536" s="20"/>
      <c r="R536" s="84">
        <f t="shared" si="1036"/>
        <v>0</v>
      </c>
      <c r="S536" s="85">
        <f t="shared" si="1037"/>
        <v>0</v>
      </c>
      <c r="T536" s="20"/>
      <c r="U536" s="20"/>
      <c r="V536" s="20"/>
      <c r="W536" s="84">
        <f t="shared" si="1038"/>
        <v>0</v>
      </c>
      <c r="X536" s="85">
        <f t="shared" si="1039"/>
        <v>0</v>
      </c>
      <c r="Y536" s="458">
        <f t="shared" si="1040"/>
        <v>1</v>
      </c>
      <c r="Z536" s="293">
        <v>38.5</v>
      </c>
      <c r="AA536" s="218">
        <f t="shared" si="1041"/>
        <v>38.5</v>
      </c>
      <c r="AB536" s="247" t="s">
        <v>235</v>
      </c>
    </row>
    <row r="537" spans="1:29" ht="30" customHeight="1" outlineLevel="1" x14ac:dyDescent="0.2">
      <c r="A537" s="238">
        <f t="shared" si="1042"/>
        <v>491</v>
      </c>
      <c r="B537" s="397" t="s">
        <v>1161</v>
      </c>
      <c r="C537" s="165" t="s">
        <v>1147</v>
      </c>
      <c r="D537" s="170" t="s">
        <v>581</v>
      </c>
      <c r="E537" s="91"/>
      <c r="F537" s="18"/>
      <c r="G537" s="18">
        <v>3</v>
      </c>
      <c r="H537" s="84">
        <f t="shared" ref="H537" si="1043">SUM(E537:G537)</f>
        <v>3</v>
      </c>
      <c r="I537" s="85">
        <f t="shared" ref="I537" si="1044">H537*$Z537</f>
        <v>750</v>
      </c>
      <c r="J537" s="91"/>
      <c r="K537" s="20"/>
      <c r="L537" s="20"/>
      <c r="M537" s="84">
        <f t="shared" ref="M537" si="1045">SUM(J537:L537)</f>
        <v>0</v>
      </c>
      <c r="N537" s="85">
        <f t="shared" ref="N537" si="1046">M537*$Z537</f>
        <v>0</v>
      </c>
      <c r="O537" s="20"/>
      <c r="P537" s="20"/>
      <c r="Q537" s="20">
        <v>2</v>
      </c>
      <c r="R537" s="84">
        <f t="shared" ref="R537" si="1047">SUM(O537:Q537)</f>
        <v>2</v>
      </c>
      <c r="S537" s="85">
        <f t="shared" ref="S537" si="1048">R537*$Z537</f>
        <v>500</v>
      </c>
      <c r="T537" s="20"/>
      <c r="U537" s="20"/>
      <c r="V537" s="20"/>
      <c r="W537" s="84">
        <f t="shared" ref="W537" si="1049">SUM(T537:V537)</f>
        <v>0</v>
      </c>
      <c r="X537" s="85">
        <f t="shared" ref="X537" si="1050">W537*$Z537</f>
        <v>0</v>
      </c>
      <c r="Y537" s="458">
        <f t="shared" ref="Y537" si="1051">H537+M537+R537+W537</f>
        <v>5</v>
      </c>
      <c r="Z537" s="293">
        <v>250</v>
      </c>
      <c r="AA537" s="218">
        <f t="shared" ref="AA537" si="1052">Y537*Z537</f>
        <v>1250</v>
      </c>
      <c r="AB537" s="247" t="s">
        <v>235</v>
      </c>
    </row>
    <row r="538" spans="1:29" ht="30" customHeight="1" outlineLevel="1" x14ac:dyDescent="0.2">
      <c r="A538" s="238">
        <f t="shared" si="1042"/>
        <v>492</v>
      </c>
      <c r="B538" s="397" t="s">
        <v>1162</v>
      </c>
      <c r="C538" s="165" t="s">
        <v>1148</v>
      </c>
      <c r="D538" s="170" t="s">
        <v>581</v>
      </c>
      <c r="E538" s="91"/>
      <c r="F538" s="18"/>
      <c r="G538" s="18">
        <v>3</v>
      </c>
      <c r="H538" s="84">
        <f t="shared" ref="H538" si="1053">SUM(E538:G538)</f>
        <v>3</v>
      </c>
      <c r="I538" s="85">
        <f t="shared" ref="I538" si="1054">H538*$Z538</f>
        <v>693</v>
      </c>
      <c r="J538" s="91"/>
      <c r="K538" s="20"/>
      <c r="L538" s="20"/>
      <c r="M538" s="84">
        <f t="shared" ref="M538" si="1055">SUM(J538:L538)</f>
        <v>0</v>
      </c>
      <c r="N538" s="85">
        <f t="shared" ref="N538" si="1056">M538*$Z538</f>
        <v>0</v>
      </c>
      <c r="O538" s="20"/>
      <c r="P538" s="20"/>
      <c r="Q538" s="20">
        <v>2</v>
      </c>
      <c r="R538" s="84">
        <f t="shared" ref="R538" si="1057">SUM(O538:Q538)</f>
        <v>2</v>
      </c>
      <c r="S538" s="85">
        <f t="shared" ref="S538" si="1058">R538*$Z538</f>
        <v>462</v>
      </c>
      <c r="T538" s="20"/>
      <c r="U538" s="20"/>
      <c r="V538" s="20"/>
      <c r="W538" s="84">
        <f t="shared" ref="W538" si="1059">SUM(T538:V538)</f>
        <v>0</v>
      </c>
      <c r="X538" s="85">
        <f t="shared" ref="X538" si="1060">W538*$Z538</f>
        <v>0</v>
      </c>
      <c r="Y538" s="458">
        <f t="shared" ref="Y538" si="1061">H538+M538+R538+W538</f>
        <v>5</v>
      </c>
      <c r="Z538" s="293">
        <v>231</v>
      </c>
      <c r="AA538" s="218">
        <f t="shared" ref="AA538" si="1062">Y538*Z538</f>
        <v>1155</v>
      </c>
      <c r="AB538" s="247" t="s">
        <v>235</v>
      </c>
    </row>
    <row r="539" spans="1:29" ht="30" customHeight="1" outlineLevel="1" x14ac:dyDescent="0.2">
      <c r="A539" s="238">
        <f t="shared" si="1042"/>
        <v>493</v>
      </c>
      <c r="B539" s="397" t="s">
        <v>1163</v>
      </c>
      <c r="C539" s="165" t="s">
        <v>1150</v>
      </c>
      <c r="D539" s="170" t="s">
        <v>43</v>
      </c>
      <c r="E539" s="91"/>
      <c r="F539" s="18"/>
      <c r="G539" s="18">
        <v>1</v>
      </c>
      <c r="H539" s="84">
        <f t="shared" ref="H539:H541" si="1063">SUM(E539:G539)</f>
        <v>1</v>
      </c>
      <c r="I539" s="85">
        <f t="shared" ref="I539:I541" si="1064">H539*$Z539</f>
        <v>660</v>
      </c>
      <c r="J539" s="20"/>
      <c r="K539" s="20"/>
      <c r="L539" s="20"/>
      <c r="M539" s="84">
        <f t="shared" ref="M539:M541" si="1065">SUM(J539:L539)</f>
        <v>0</v>
      </c>
      <c r="N539" s="85">
        <f t="shared" ref="N539:N541" si="1066">M539*$Z539</f>
        <v>0</v>
      </c>
      <c r="O539" s="20"/>
      <c r="P539" s="20">
        <v>1</v>
      </c>
      <c r="Q539" s="20"/>
      <c r="R539" s="84">
        <f t="shared" ref="R539:R541" si="1067">SUM(O539:Q539)</f>
        <v>1</v>
      </c>
      <c r="S539" s="85">
        <f t="shared" ref="S539:S541" si="1068">R539*$Z539</f>
        <v>660</v>
      </c>
      <c r="T539" s="20"/>
      <c r="U539" s="20"/>
      <c r="V539" s="20"/>
      <c r="W539" s="84">
        <f t="shared" ref="W539:W541" si="1069">SUM(T539:V539)</f>
        <v>0</v>
      </c>
      <c r="X539" s="85">
        <f t="shared" ref="X539:X541" si="1070">W539*$Z539</f>
        <v>0</v>
      </c>
      <c r="Y539" s="458">
        <f t="shared" ref="Y539:Y541" si="1071">H539+M539+R539+W539</f>
        <v>2</v>
      </c>
      <c r="Z539" s="293">
        <v>660</v>
      </c>
      <c r="AA539" s="218">
        <f t="shared" ref="AA539:AA541" si="1072">Y539*Z539</f>
        <v>1320</v>
      </c>
      <c r="AB539" s="247" t="s">
        <v>235</v>
      </c>
    </row>
    <row r="540" spans="1:29" ht="30" customHeight="1" outlineLevel="1" x14ac:dyDescent="0.2">
      <c r="A540" s="238">
        <f t="shared" si="1042"/>
        <v>494</v>
      </c>
      <c r="B540" s="397" t="s">
        <v>1164</v>
      </c>
      <c r="C540" s="108" t="s">
        <v>286</v>
      </c>
      <c r="D540" s="109" t="s">
        <v>41</v>
      </c>
      <c r="E540" s="91"/>
      <c r="F540" s="18"/>
      <c r="G540" s="18"/>
      <c r="H540" s="84">
        <f t="shared" si="1063"/>
        <v>0</v>
      </c>
      <c r="I540" s="85">
        <f t="shared" si="1064"/>
        <v>0</v>
      </c>
      <c r="J540" s="20">
        <v>2</v>
      </c>
      <c r="K540" s="20"/>
      <c r="L540" s="20"/>
      <c r="M540" s="84">
        <f t="shared" si="1065"/>
        <v>2</v>
      </c>
      <c r="N540" s="85">
        <f t="shared" si="1066"/>
        <v>1210</v>
      </c>
      <c r="O540" s="20"/>
      <c r="P540" s="20"/>
      <c r="Q540" s="20"/>
      <c r="R540" s="84">
        <f t="shared" si="1067"/>
        <v>0</v>
      </c>
      <c r="S540" s="85">
        <f t="shared" si="1068"/>
        <v>0</v>
      </c>
      <c r="T540" s="20"/>
      <c r="U540" s="20"/>
      <c r="V540" s="20"/>
      <c r="W540" s="84">
        <f t="shared" si="1069"/>
        <v>0</v>
      </c>
      <c r="X540" s="85">
        <f t="shared" si="1070"/>
        <v>0</v>
      </c>
      <c r="Y540" s="458">
        <f t="shared" si="1071"/>
        <v>2</v>
      </c>
      <c r="Z540" s="293">
        <v>605</v>
      </c>
      <c r="AA540" s="218">
        <f t="shared" si="1072"/>
        <v>1210</v>
      </c>
      <c r="AB540" s="247" t="s">
        <v>235</v>
      </c>
    </row>
    <row r="541" spans="1:29" ht="30" customHeight="1" outlineLevel="1" x14ac:dyDescent="0.2">
      <c r="A541" s="238">
        <f t="shared" si="1042"/>
        <v>495</v>
      </c>
      <c r="B541" s="397" t="s">
        <v>1165</v>
      </c>
      <c r="C541" s="113" t="s">
        <v>1065</v>
      </c>
      <c r="D541" s="109" t="s">
        <v>41</v>
      </c>
      <c r="E541" s="91"/>
      <c r="F541" s="18"/>
      <c r="G541" s="18"/>
      <c r="H541" s="84">
        <f t="shared" si="1063"/>
        <v>0</v>
      </c>
      <c r="I541" s="85">
        <f t="shared" si="1064"/>
        <v>0</v>
      </c>
      <c r="J541" s="20">
        <v>2</v>
      </c>
      <c r="K541" s="20"/>
      <c r="L541" s="20"/>
      <c r="M541" s="84">
        <f t="shared" si="1065"/>
        <v>2</v>
      </c>
      <c r="N541" s="85">
        <f t="shared" si="1066"/>
        <v>140</v>
      </c>
      <c r="O541" s="20"/>
      <c r="P541" s="20"/>
      <c r="Q541" s="20"/>
      <c r="R541" s="84">
        <f t="shared" si="1067"/>
        <v>0</v>
      </c>
      <c r="S541" s="85">
        <f t="shared" si="1068"/>
        <v>0</v>
      </c>
      <c r="T541" s="20"/>
      <c r="U541" s="20"/>
      <c r="V541" s="20"/>
      <c r="W541" s="84">
        <f t="shared" si="1069"/>
        <v>0</v>
      </c>
      <c r="X541" s="85">
        <f t="shared" si="1070"/>
        <v>0</v>
      </c>
      <c r="Y541" s="458">
        <f t="shared" si="1071"/>
        <v>2</v>
      </c>
      <c r="Z541" s="293">
        <v>70</v>
      </c>
      <c r="AA541" s="218">
        <f t="shared" si="1072"/>
        <v>140</v>
      </c>
      <c r="AB541" s="247" t="s">
        <v>235</v>
      </c>
    </row>
    <row r="542" spans="1:29" ht="30" customHeight="1" outlineLevel="1" x14ac:dyDescent="0.2">
      <c r="A542" s="238">
        <f t="shared" si="1042"/>
        <v>496</v>
      </c>
      <c r="B542" s="397" t="s">
        <v>1167</v>
      </c>
      <c r="C542" s="165" t="s">
        <v>1152</v>
      </c>
      <c r="D542" s="170" t="s">
        <v>41</v>
      </c>
      <c r="E542" s="91"/>
      <c r="F542" s="18"/>
      <c r="G542" s="18">
        <v>2</v>
      </c>
      <c r="H542" s="84">
        <f t="shared" ref="H542" si="1073">SUM(E542:G542)</f>
        <v>2</v>
      </c>
      <c r="I542" s="85">
        <f t="shared" ref="I542" si="1074">H542*$Z542</f>
        <v>88</v>
      </c>
      <c r="J542" s="20"/>
      <c r="K542" s="20"/>
      <c r="L542" s="20">
        <v>2</v>
      </c>
      <c r="M542" s="84">
        <f t="shared" ref="M542" si="1075">SUM(J542:L542)</f>
        <v>2</v>
      </c>
      <c r="N542" s="85">
        <f t="shared" ref="N542" si="1076">M542*$Z542</f>
        <v>88</v>
      </c>
      <c r="O542" s="20"/>
      <c r="P542" s="20"/>
      <c r="Q542" s="20">
        <v>1</v>
      </c>
      <c r="R542" s="84">
        <f t="shared" ref="R542" si="1077">SUM(O542:Q542)</f>
        <v>1</v>
      </c>
      <c r="S542" s="85">
        <f t="shared" ref="S542" si="1078">R542*$Z542</f>
        <v>44</v>
      </c>
      <c r="T542" s="20"/>
      <c r="U542" s="20"/>
      <c r="V542" s="20"/>
      <c r="W542" s="84">
        <f t="shared" ref="W542" si="1079">SUM(T542:V542)</f>
        <v>0</v>
      </c>
      <c r="X542" s="85">
        <f t="shared" ref="X542" si="1080">W542*$Z542</f>
        <v>0</v>
      </c>
      <c r="Y542" s="458">
        <f t="shared" ref="Y542" si="1081">H542+M542+R542+W542</f>
        <v>5</v>
      </c>
      <c r="Z542" s="293">
        <v>44</v>
      </c>
      <c r="AA542" s="218">
        <f t="shared" ref="AA542" si="1082">Y542*Z542</f>
        <v>220</v>
      </c>
      <c r="AB542" s="247" t="s">
        <v>235</v>
      </c>
    </row>
    <row r="543" spans="1:29" ht="30" customHeight="1" outlineLevel="1" x14ac:dyDescent="0.2">
      <c r="A543" s="238">
        <f t="shared" si="1042"/>
        <v>497</v>
      </c>
      <c r="B543" s="397" t="s">
        <v>1168</v>
      </c>
      <c r="C543" s="165" t="s">
        <v>1155</v>
      </c>
      <c r="D543" s="170" t="s">
        <v>43</v>
      </c>
      <c r="E543" s="91"/>
      <c r="F543" s="18"/>
      <c r="G543" s="18">
        <v>1</v>
      </c>
      <c r="H543" s="84">
        <f t="shared" ref="H543:H551" si="1083">SUM(E543:G543)</f>
        <v>1</v>
      </c>
      <c r="I543" s="85">
        <f t="shared" ref="I543:I551" si="1084">H543*$Z543</f>
        <v>1500</v>
      </c>
      <c r="J543" s="20"/>
      <c r="K543" s="20"/>
      <c r="L543" s="20"/>
      <c r="M543" s="84">
        <f t="shared" ref="M543:M551" si="1085">SUM(J543:L543)</f>
        <v>0</v>
      </c>
      <c r="N543" s="85">
        <f t="shared" ref="N543:N551" si="1086">M543*$Z543</f>
        <v>0</v>
      </c>
      <c r="O543" s="20"/>
      <c r="P543" s="20"/>
      <c r="Q543" s="20"/>
      <c r="R543" s="84">
        <f t="shared" ref="R543:R551" si="1087">SUM(O543:Q543)</f>
        <v>0</v>
      </c>
      <c r="S543" s="85">
        <f t="shared" ref="S543:S551" si="1088">R543*$Z543</f>
        <v>0</v>
      </c>
      <c r="T543" s="20"/>
      <c r="U543" s="20"/>
      <c r="V543" s="20"/>
      <c r="W543" s="84">
        <f t="shared" ref="W543:W551" si="1089">SUM(T543:V543)</f>
        <v>0</v>
      </c>
      <c r="X543" s="85">
        <f t="shared" ref="X543:X551" si="1090">W543*$Z543</f>
        <v>0</v>
      </c>
      <c r="Y543" s="458">
        <f t="shared" ref="Y543:Y551" si="1091">H543+M543+R543+W543</f>
        <v>1</v>
      </c>
      <c r="Z543" s="293">
        <v>1500</v>
      </c>
      <c r="AA543" s="218">
        <f t="shared" ref="AA543:AA551" si="1092">Y543*Z543</f>
        <v>1500</v>
      </c>
      <c r="AB543" s="247" t="s">
        <v>235</v>
      </c>
    </row>
    <row r="544" spans="1:29" ht="30" customHeight="1" outlineLevel="1" x14ac:dyDescent="0.2">
      <c r="A544" s="238">
        <f t="shared" si="1042"/>
        <v>498</v>
      </c>
      <c r="B544" s="397" t="s">
        <v>1169</v>
      </c>
      <c r="C544" s="165" t="s">
        <v>1158</v>
      </c>
      <c r="D544" s="170" t="s">
        <v>41</v>
      </c>
      <c r="E544" s="91"/>
      <c r="F544" s="18"/>
      <c r="G544" s="18">
        <v>1</v>
      </c>
      <c r="H544" s="84">
        <f t="shared" si="1083"/>
        <v>1</v>
      </c>
      <c r="I544" s="85">
        <f t="shared" si="1084"/>
        <v>93.5</v>
      </c>
      <c r="J544" s="20"/>
      <c r="K544" s="20"/>
      <c r="L544" s="20"/>
      <c r="M544" s="84">
        <f t="shared" si="1085"/>
        <v>0</v>
      </c>
      <c r="N544" s="85">
        <f t="shared" si="1086"/>
        <v>0</v>
      </c>
      <c r="O544" s="20"/>
      <c r="P544" s="20"/>
      <c r="Q544" s="20"/>
      <c r="R544" s="84">
        <f t="shared" si="1087"/>
        <v>0</v>
      </c>
      <c r="S544" s="85">
        <f t="shared" si="1088"/>
        <v>0</v>
      </c>
      <c r="T544" s="20"/>
      <c r="U544" s="20"/>
      <c r="V544" s="20"/>
      <c r="W544" s="84">
        <f t="shared" si="1089"/>
        <v>0</v>
      </c>
      <c r="X544" s="85">
        <f t="shared" si="1090"/>
        <v>0</v>
      </c>
      <c r="Y544" s="458">
        <f t="shared" si="1091"/>
        <v>1</v>
      </c>
      <c r="Z544" s="293">
        <v>93.5</v>
      </c>
      <c r="AA544" s="218">
        <f t="shared" si="1092"/>
        <v>93.5</v>
      </c>
      <c r="AB544" s="247" t="s">
        <v>235</v>
      </c>
    </row>
    <row r="545" spans="1:28" ht="30" customHeight="1" outlineLevel="1" x14ac:dyDescent="0.2">
      <c r="A545" s="238">
        <f t="shared" si="1042"/>
        <v>499</v>
      </c>
      <c r="B545" s="397" t="s">
        <v>1170</v>
      </c>
      <c r="C545" s="330" t="s">
        <v>741</v>
      </c>
      <c r="D545" s="348" t="s">
        <v>38</v>
      </c>
      <c r="E545" s="91"/>
      <c r="F545" s="18"/>
      <c r="G545" s="18">
        <v>3</v>
      </c>
      <c r="H545" s="84">
        <f t="shared" si="1083"/>
        <v>3</v>
      </c>
      <c r="I545" s="85">
        <f t="shared" si="1084"/>
        <v>214.5</v>
      </c>
      <c r="J545" s="20"/>
      <c r="K545" s="20"/>
      <c r="L545" s="20"/>
      <c r="M545" s="84">
        <f t="shared" si="1085"/>
        <v>0</v>
      </c>
      <c r="N545" s="85">
        <f t="shared" si="1086"/>
        <v>0</v>
      </c>
      <c r="O545" s="20"/>
      <c r="P545" s="20"/>
      <c r="Q545" s="20">
        <v>2</v>
      </c>
      <c r="R545" s="84">
        <f t="shared" si="1087"/>
        <v>2</v>
      </c>
      <c r="S545" s="85">
        <f t="shared" si="1088"/>
        <v>143</v>
      </c>
      <c r="T545" s="20"/>
      <c r="U545" s="20"/>
      <c r="V545" s="20"/>
      <c r="W545" s="84">
        <f t="shared" si="1089"/>
        <v>0</v>
      </c>
      <c r="X545" s="85">
        <f t="shared" si="1090"/>
        <v>0</v>
      </c>
      <c r="Y545" s="458">
        <f t="shared" si="1091"/>
        <v>5</v>
      </c>
      <c r="Z545" s="293">
        <v>71.5</v>
      </c>
      <c r="AA545" s="218">
        <f t="shared" si="1092"/>
        <v>357.5</v>
      </c>
      <c r="AB545" s="247" t="s">
        <v>235</v>
      </c>
    </row>
    <row r="546" spans="1:28" ht="30" customHeight="1" outlineLevel="1" x14ac:dyDescent="0.2">
      <c r="A546" s="238">
        <f t="shared" si="1042"/>
        <v>500</v>
      </c>
      <c r="B546" s="397" t="s">
        <v>1171</v>
      </c>
      <c r="C546" s="118" t="s">
        <v>924</v>
      </c>
      <c r="D546" s="52" t="s">
        <v>36</v>
      </c>
      <c r="E546" s="91"/>
      <c r="F546" s="18"/>
      <c r="G546" s="18">
        <v>2</v>
      </c>
      <c r="H546" s="84">
        <f t="shared" si="1083"/>
        <v>2</v>
      </c>
      <c r="I546" s="85">
        <f t="shared" si="1084"/>
        <v>990</v>
      </c>
      <c r="J546" s="20"/>
      <c r="K546" s="20"/>
      <c r="L546" s="20"/>
      <c r="M546" s="84">
        <f t="shared" si="1085"/>
        <v>0</v>
      </c>
      <c r="N546" s="85">
        <f t="shared" si="1086"/>
        <v>0</v>
      </c>
      <c r="O546" s="20"/>
      <c r="P546" s="20">
        <v>2</v>
      </c>
      <c r="Q546" s="20"/>
      <c r="R546" s="84">
        <f t="shared" si="1087"/>
        <v>2</v>
      </c>
      <c r="S546" s="85">
        <f t="shared" si="1088"/>
        <v>990</v>
      </c>
      <c r="T546" s="20"/>
      <c r="U546" s="20"/>
      <c r="V546" s="20"/>
      <c r="W546" s="84">
        <f t="shared" si="1089"/>
        <v>0</v>
      </c>
      <c r="X546" s="85">
        <f t="shared" si="1090"/>
        <v>0</v>
      </c>
      <c r="Y546" s="458">
        <f t="shared" si="1091"/>
        <v>4</v>
      </c>
      <c r="Z546" s="293">
        <v>495</v>
      </c>
      <c r="AA546" s="218">
        <f t="shared" si="1092"/>
        <v>1980</v>
      </c>
      <c r="AB546" s="247" t="s">
        <v>235</v>
      </c>
    </row>
    <row r="547" spans="1:28" ht="30" customHeight="1" outlineLevel="1" x14ac:dyDescent="0.2">
      <c r="A547" s="238">
        <f t="shared" si="1042"/>
        <v>501</v>
      </c>
      <c r="B547" s="397" t="s">
        <v>1173</v>
      </c>
      <c r="C547" s="118" t="s">
        <v>925</v>
      </c>
      <c r="D547" s="52" t="s">
        <v>36</v>
      </c>
      <c r="E547" s="91"/>
      <c r="F547" s="18"/>
      <c r="G547" s="18">
        <v>2</v>
      </c>
      <c r="H547" s="84">
        <f t="shared" si="1083"/>
        <v>2</v>
      </c>
      <c r="I547" s="85">
        <f t="shared" si="1084"/>
        <v>990</v>
      </c>
      <c r="J547" s="20"/>
      <c r="K547" s="20"/>
      <c r="L547" s="20"/>
      <c r="M547" s="84">
        <f t="shared" si="1085"/>
        <v>0</v>
      </c>
      <c r="N547" s="85">
        <f t="shared" si="1086"/>
        <v>0</v>
      </c>
      <c r="O547" s="20"/>
      <c r="P547" s="20">
        <v>2</v>
      </c>
      <c r="Q547" s="20"/>
      <c r="R547" s="84">
        <f t="shared" si="1087"/>
        <v>2</v>
      </c>
      <c r="S547" s="85">
        <f t="shared" si="1088"/>
        <v>990</v>
      </c>
      <c r="T547" s="20"/>
      <c r="U547" s="20"/>
      <c r="V547" s="20"/>
      <c r="W547" s="84">
        <f t="shared" si="1089"/>
        <v>0</v>
      </c>
      <c r="X547" s="85">
        <f t="shared" si="1090"/>
        <v>0</v>
      </c>
      <c r="Y547" s="458">
        <f t="shared" si="1091"/>
        <v>4</v>
      </c>
      <c r="Z547" s="293">
        <v>495</v>
      </c>
      <c r="AA547" s="218">
        <f t="shared" si="1092"/>
        <v>1980</v>
      </c>
      <c r="AB547" s="247" t="s">
        <v>235</v>
      </c>
    </row>
    <row r="548" spans="1:28" ht="30" customHeight="1" outlineLevel="1" x14ac:dyDescent="0.2">
      <c r="A548" s="238">
        <f t="shared" si="1042"/>
        <v>502</v>
      </c>
      <c r="B548" s="397" t="s">
        <v>1176</v>
      </c>
      <c r="C548" s="118" t="s">
        <v>926</v>
      </c>
      <c r="D548" s="52" t="s">
        <v>36</v>
      </c>
      <c r="E548" s="91"/>
      <c r="F548" s="18"/>
      <c r="G548" s="18">
        <v>2</v>
      </c>
      <c r="H548" s="84">
        <f t="shared" si="1083"/>
        <v>2</v>
      </c>
      <c r="I548" s="85">
        <f t="shared" si="1084"/>
        <v>990</v>
      </c>
      <c r="J548" s="20"/>
      <c r="K548" s="20"/>
      <c r="L548" s="20"/>
      <c r="M548" s="84">
        <f t="shared" si="1085"/>
        <v>0</v>
      </c>
      <c r="N548" s="85">
        <f t="shared" si="1086"/>
        <v>0</v>
      </c>
      <c r="O548" s="20"/>
      <c r="P548" s="20">
        <v>2</v>
      </c>
      <c r="Q548" s="20"/>
      <c r="R548" s="84">
        <f t="shared" si="1087"/>
        <v>2</v>
      </c>
      <c r="S548" s="85">
        <f t="shared" si="1088"/>
        <v>990</v>
      </c>
      <c r="T548" s="20"/>
      <c r="U548" s="20"/>
      <c r="V548" s="20"/>
      <c r="W548" s="84">
        <f t="shared" si="1089"/>
        <v>0</v>
      </c>
      <c r="X548" s="85">
        <f t="shared" si="1090"/>
        <v>0</v>
      </c>
      <c r="Y548" s="458">
        <f t="shared" si="1091"/>
        <v>4</v>
      </c>
      <c r="Z548" s="293">
        <v>495</v>
      </c>
      <c r="AA548" s="218">
        <f t="shared" si="1092"/>
        <v>1980</v>
      </c>
      <c r="AB548" s="247" t="s">
        <v>235</v>
      </c>
    </row>
    <row r="549" spans="1:28" ht="30" customHeight="1" outlineLevel="1" x14ac:dyDescent="0.2">
      <c r="A549" s="238">
        <f t="shared" si="1042"/>
        <v>503</v>
      </c>
      <c r="B549" s="397" t="s">
        <v>1177</v>
      </c>
      <c r="C549" s="96" t="s">
        <v>927</v>
      </c>
      <c r="D549" s="52" t="s">
        <v>36</v>
      </c>
      <c r="E549" s="91"/>
      <c r="F549" s="18"/>
      <c r="G549" s="18">
        <v>2</v>
      </c>
      <c r="H549" s="84">
        <f t="shared" si="1083"/>
        <v>2</v>
      </c>
      <c r="I549" s="85">
        <f t="shared" si="1084"/>
        <v>990</v>
      </c>
      <c r="J549" s="20"/>
      <c r="K549" s="20"/>
      <c r="L549" s="20"/>
      <c r="M549" s="84">
        <f t="shared" si="1085"/>
        <v>0</v>
      </c>
      <c r="N549" s="85">
        <f t="shared" si="1086"/>
        <v>0</v>
      </c>
      <c r="O549" s="20"/>
      <c r="P549" s="20">
        <v>2</v>
      </c>
      <c r="Q549" s="20"/>
      <c r="R549" s="84">
        <f t="shared" si="1087"/>
        <v>2</v>
      </c>
      <c r="S549" s="85">
        <f t="shared" si="1088"/>
        <v>990</v>
      </c>
      <c r="T549" s="20"/>
      <c r="U549" s="20"/>
      <c r="V549" s="20"/>
      <c r="W549" s="84">
        <f t="shared" si="1089"/>
        <v>0</v>
      </c>
      <c r="X549" s="85">
        <f t="shared" si="1090"/>
        <v>0</v>
      </c>
      <c r="Y549" s="458">
        <f t="shared" si="1091"/>
        <v>4</v>
      </c>
      <c r="Z549" s="293">
        <v>495</v>
      </c>
      <c r="AA549" s="218">
        <f t="shared" si="1092"/>
        <v>1980</v>
      </c>
      <c r="AB549" s="247" t="s">
        <v>235</v>
      </c>
    </row>
    <row r="550" spans="1:28" ht="30" customHeight="1" outlineLevel="1" x14ac:dyDescent="0.2">
      <c r="A550" s="238">
        <f t="shared" si="1042"/>
        <v>504</v>
      </c>
      <c r="B550" s="397" t="s">
        <v>1178</v>
      </c>
      <c r="C550" s="108" t="s">
        <v>1166</v>
      </c>
      <c r="D550" s="170" t="s">
        <v>41</v>
      </c>
      <c r="E550" s="91"/>
      <c r="F550" s="18"/>
      <c r="G550" s="18">
        <v>16000</v>
      </c>
      <c r="H550" s="84">
        <f t="shared" si="1083"/>
        <v>16000</v>
      </c>
      <c r="I550" s="85">
        <f t="shared" si="1084"/>
        <v>16000</v>
      </c>
      <c r="J550" s="20"/>
      <c r="K550" s="20"/>
      <c r="L550" s="20">
        <v>16000</v>
      </c>
      <c r="M550" s="84">
        <f t="shared" si="1085"/>
        <v>16000</v>
      </c>
      <c r="N550" s="85">
        <f t="shared" si="1086"/>
        <v>16000</v>
      </c>
      <c r="O550" s="20"/>
      <c r="P550" s="20"/>
      <c r="Q550" s="20">
        <v>16000</v>
      </c>
      <c r="R550" s="84">
        <f t="shared" si="1087"/>
        <v>16000</v>
      </c>
      <c r="S550" s="85">
        <f t="shared" si="1088"/>
        <v>16000</v>
      </c>
      <c r="T550" s="20"/>
      <c r="U550" s="20"/>
      <c r="V550" s="20"/>
      <c r="W550" s="84">
        <f t="shared" si="1089"/>
        <v>0</v>
      </c>
      <c r="X550" s="85">
        <f t="shared" si="1090"/>
        <v>0</v>
      </c>
      <c r="Y550" s="458">
        <f t="shared" si="1091"/>
        <v>48000</v>
      </c>
      <c r="Z550" s="293">
        <v>1</v>
      </c>
      <c r="AA550" s="218">
        <f t="shared" si="1092"/>
        <v>48000</v>
      </c>
      <c r="AB550" s="247" t="s">
        <v>235</v>
      </c>
    </row>
    <row r="551" spans="1:28" ht="30" customHeight="1" outlineLevel="1" x14ac:dyDescent="0.2">
      <c r="A551" s="238">
        <f t="shared" si="1042"/>
        <v>505</v>
      </c>
      <c r="B551" s="397" t="s">
        <v>1180</v>
      </c>
      <c r="C551" s="330" t="s">
        <v>752</v>
      </c>
      <c r="D551" s="170" t="s">
        <v>38</v>
      </c>
      <c r="E551" s="91"/>
      <c r="F551" s="18"/>
      <c r="G551" s="18">
        <v>3</v>
      </c>
      <c r="H551" s="84">
        <f t="shared" si="1083"/>
        <v>3</v>
      </c>
      <c r="I551" s="85">
        <f t="shared" si="1084"/>
        <v>99</v>
      </c>
      <c r="J551" s="20"/>
      <c r="K551" s="20"/>
      <c r="L551" s="20"/>
      <c r="M551" s="84">
        <f t="shared" si="1085"/>
        <v>0</v>
      </c>
      <c r="N551" s="85">
        <f t="shared" si="1086"/>
        <v>0</v>
      </c>
      <c r="O551" s="20"/>
      <c r="P551" s="20"/>
      <c r="Q551" s="20">
        <v>2</v>
      </c>
      <c r="R551" s="84">
        <f t="shared" si="1087"/>
        <v>2</v>
      </c>
      <c r="S551" s="85">
        <f t="shared" si="1088"/>
        <v>66</v>
      </c>
      <c r="T551" s="20"/>
      <c r="U551" s="20"/>
      <c r="V551" s="20"/>
      <c r="W551" s="84">
        <f t="shared" si="1089"/>
        <v>0</v>
      </c>
      <c r="X551" s="85">
        <f t="shared" si="1090"/>
        <v>0</v>
      </c>
      <c r="Y551" s="458">
        <f t="shared" si="1091"/>
        <v>5</v>
      </c>
      <c r="Z551" s="293">
        <v>33</v>
      </c>
      <c r="AA551" s="218">
        <f t="shared" si="1092"/>
        <v>165</v>
      </c>
      <c r="AB551" s="247" t="s">
        <v>235</v>
      </c>
    </row>
    <row r="552" spans="1:28" ht="30" customHeight="1" outlineLevel="1" x14ac:dyDescent="0.2">
      <c r="A552" s="251">
        <f t="shared" si="1042"/>
        <v>506</v>
      </c>
      <c r="B552" s="397" t="s">
        <v>1182</v>
      </c>
      <c r="C552" s="79" t="s">
        <v>1172</v>
      </c>
      <c r="D552" s="170" t="s">
        <v>41</v>
      </c>
      <c r="E552" s="195"/>
      <c r="F552" s="196"/>
      <c r="G552" s="196">
        <v>10</v>
      </c>
      <c r="H552" s="84">
        <f t="shared" ref="H552" si="1093">SUM(E552:G552)</f>
        <v>10</v>
      </c>
      <c r="I552" s="85">
        <f t="shared" ref="I552" si="1094">H552*$Z552</f>
        <v>275</v>
      </c>
      <c r="J552" s="20"/>
      <c r="K552" s="20"/>
      <c r="L552" s="20"/>
      <c r="M552" s="84">
        <f t="shared" ref="M552" si="1095">SUM(J552:L552)</f>
        <v>0</v>
      </c>
      <c r="N552" s="85">
        <f t="shared" ref="N552" si="1096">M552*$Z552</f>
        <v>0</v>
      </c>
      <c r="O552" s="20"/>
      <c r="P552" s="20">
        <v>10</v>
      </c>
      <c r="Q552" s="20"/>
      <c r="R552" s="84">
        <f t="shared" ref="R552" si="1097">SUM(O552:Q552)</f>
        <v>10</v>
      </c>
      <c r="S552" s="85">
        <f t="shared" ref="S552" si="1098">R552*$Z552</f>
        <v>275</v>
      </c>
      <c r="T552" s="20"/>
      <c r="U552" s="20"/>
      <c r="V552" s="20"/>
      <c r="W552" s="84">
        <f t="shared" ref="W552" si="1099">SUM(T552:V552)</f>
        <v>0</v>
      </c>
      <c r="X552" s="85">
        <f t="shared" ref="X552" si="1100">W552*$Z552</f>
        <v>0</v>
      </c>
      <c r="Y552" s="458">
        <f t="shared" ref="Y552" si="1101">H552+M552+R552+W552</f>
        <v>20</v>
      </c>
      <c r="Z552" s="293">
        <v>27.5</v>
      </c>
      <c r="AA552" s="218">
        <f t="shared" ref="AA552" si="1102">Y552*Z552</f>
        <v>550</v>
      </c>
      <c r="AB552" s="246" t="s">
        <v>235</v>
      </c>
    </row>
    <row r="553" spans="1:28" ht="30" customHeight="1" outlineLevel="1" x14ac:dyDescent="0.2">
      <c r="A553" s="238">
        <f t="shared" si="1042"/>
        <v>507</v>
      </c>
      <c r="B553" s="401" t="s">
        <v>1183</v>
      </c>
      <c r="C553" s="142" t="s">
        <v>887</v>
      </c>
      <c r="D553" s="175" t="s">
        <v>41</v>
      </c>
      <c r="E553" s="90"/>
      <c r="F553" s="19"/>
      <c r="G553" s="19">
        <v>10</v>
      </c>
      <c r="H553" s="106">
        <f t="shared" ref="H553" si="1103">SUM(E553:G553)</f>
        <v>10</v>
      </c>
      <c r="I553" s="107">
        <f t="shared" ref="I553" si="1104">H553*$Z553</f>
        <v>220</v>
      </c>
      <c r="J553" s="93"/>
      <c r="K553" s="93"/>
      <c r="L553" s="93"/>
      <c r="M553" s="106">
        <f t="shared" ref="M553" si="1105">SUM(J553:L553)</f>
        <v>0</v>
      </c>
      <c r="N553" s="107">
        <f t="shared" ref="N553" si="1106">M553*$Z553</f>
        <v>0</v>
      </c>
      <c r="O553" s="93"/>
      <c r="P553" s="93">
        <v>10</v>
      </c>
      <c r="Q553" s="93"/>
      <c r="R553" s="106">
        <f t="shared" ref="R553" si="1107">SUM(O553:Q553)</f>
        <v>10</v>
      </c>
      <c r="S553" s="107">
        <f t="shared" ref="S553" si="1108">R553*$Z553</f>
        <v>220</v>
      </c>
      <c r="T553" s="93"/>
      <c r="U553" s="93"/>
      <c r="V553" s="93"/>
      <c r="W553" s="106">
        <f t="shared" ref="W553" si="1109">SUM(T553:V553)</f>
        <v>0</v>
      </c>
      <c r="X553" s="107">
        <f t="shared" ref="X553" si="1110">W553*$Z553</f>
        <v>0</v>
      </c>
      <c r="Y553" s="477">
        <f t="shared" ref="Y553" si="1111">H553+M553+R553+W553</f>
        <v>20</v>
      </c>
      <c r="Z553" s="300">
        <v>22</v>
      </c>
      <c r="AA553" s="227">
        <f t="shared" ref="AA553" si="1112">Y553*Z553</f>
        <v>440</v>
      </c>
      <c r="AB553" s="242" t="s">
        <v>235</v>
      </c>
    </row>
    <row r="554" spans="1:28" ht="30" customHeight="1" outlineLevel="1" x14ac:dyDescent="0.2">
      <c r="A554" s="238">
        <f t="shared" si="1042"/>
        <v>508</v>
      </c>
      <c r="B554" s="397" t="s">
        <v>1185</v>
      </c>
      <c r="C554" s="79" t="s">
        <v>888</v>
      </c>
      <c r="D554" s="170" t="s">
        <v>41</v>
      </c>
      <c r="E554" s="91"/>
      <c r="F554" s="18"/>
      <c r="G554" s="18">
        <v>1</v>
      </c>
      <c r="H554" s="84">
        <f t="shared" ref="H554" si="1113">SUM(E554:G554)</f>
        <v>1</v>
      </c>
      <c r="I554" s="85">
        <f t="shared" ref="I554" si="1114">H554*$Z554</f>
        <v>99</v>
      </c>
      <c r="J554" s="20"/>
      <c r="K554" s="20"/>
      <c r="L554" s="20"/>
      <c r="M554" s="84">
        <f t="shared" ref="M554" si="1115">SUM(J554:L554)</f>
        <v>0</v>
      </c>
      <c r="N554" s="85">
        <f t="shared" ref="N554" si="1116">M554*$Z554</f>
        <v>0</v>
      </c>
      <c r="O554" s="20"/>
      <c r="P554" s="20">
        <v>1</v>
      </c>
      <c r="Q554" s="20"/>
      <c r="R554" s="84">
        <f t="shared" ref="R554" si="1117">SUM(O554:Q554)</f>
        <v>1</v>
      </c>
      <c r="S554" s="85">
        <f t="shared" ref="S554" si="1118">R554*$Z554</f>
        <v>99</v>
      </c>
      <c r="T554" s="20"/>
      <c r="U554" s="20"/>
      <c r="V554" s="20"/>
      <c r="W554" s="84">
        <f t="shared" ref="W554" si="1119">SUM(T554:V554)</f>
        <v>0</v>
      </c>
      <c r="X554" s="85">
        <f t="shared" ref="X554" si="1120">W554*$Z554</f>
        <v>0</v>
      </c>
      <c r="Y554" s="458">
        <f t="shared" ref="Y554" si="1121">H554+M554+R554+W554</f>
        <v>2</v>
      </c>
      <c r="Z554" s="293">
        <v>99</v>
      </c>
      <c r="AA554" s="218">
        <f t="shared" ref="AA554" si="1122">Y554*Z554</f>
        <v>198</v>
      </c>
      <c r="AB554" s="247" t="s">
        <v>235</v>
      </c>
    </row>
    <row r="555" spans="1:28" ht="30" customHeight="1" outlineLevel="1" x14ac:dyDescent="0.2">
      <c r="A555" s="238">
        <f t="shared" si="1042"/>
        <v>509</v>
      </c>
      <c r="B555" s="397" t="s">
        <v>1188</v>
      </c>
      <c r="C555" s="79" t="s">
        <v>1174</v>
      </c>
      <c r="D555" s="170" t="s">
        <v>41</v>
      </c>
      <c r="E555" s="91"/>
      <c r="F555" s="18"/>
      <c r="G555" s="18">
        <v>1</v>
      </c>
      <c r="H555" s="99">
        <f t="shared" ref="H555" si="1123">SUM(E555:G555)</f>
        <v>1</v>
      </c>
      <c r="I555" s="100">
        <f t="shared" ref="I555" si="1124">H555*$Z555</f>
        <v>49.5</v>
      </c>
      <c r="J555" s="92"/>
      <c r="K555" s="92"/>
      <c r="L555" s="92"/>
      <c r="M555" s="99">
        <f t="shared" ref="M555" si="1125">SUM(J555:L555)</f>
        <v>0</v>
      </c>
      <c r="N555" s="100">
        <f t="shared" ref="N555" si="1126">M555*$Z555</f>
        <v>0</v>
      </c>
      <c r="O555" s="92"/>
      <c r="P555" s="92"/>
      <c r="Q555" s="92"/>
      <c r="R555" s="99">
        <f t="shared" ref="R555" si="1127">SUM(O555:Q555)</f>
        <v>0</v>
      </c>
      <c r="S555" s="85">
        <f t="shared" ref="S555" si="1128">R555*$Z555</f>
        <v>0</v>
      </c>
      <c r="T555" s="20"/>
      <c r="U555" s="20"/>
      <c r="V555" s="20"/>
      <c r="W555" s="84">
        <f t="shared" ref="W555" si="1129">SUM(T555:V555)</f>
        <v>0</v>
      </c>
      <c r="X555" s="85">
        <f t="shared" ref="X555" si="1130">W555*$Z555</f>
        <v>0</v>
      </c>
      <c r="Y555" s="458">
        <f t="shared" ref="Y555" si="1131">H555+M555+R555+W555</f>
        <v>1</v>
      </c>
      <c r="Z555" s="293">
        <v>49.5</v>
      </c>
      <c r="AA555" s="218">
        <f t="shared" ref="AA555" si="1132">Y555*Z555</f>
        <v>49.5</v>
      </c>
      <c r="AB555" s="247" t="s">
        <v>235</v>
      </c>
    </row>
    <row r="556" spans="1:28" ht="30" customHeight="1" outlineLevel="1" x14ac:dyDescent="0.2">
      <c r="A556" s="238">
        <f t="shared" si="1042"/>
        <v>510</v>
      </c>
      <c r="B556" s="397" t="s">
        <v>1189</v>
      </c>
      <c r="C556" s="429" t="s">
        <v>1175</v>
      </c>
      <c r="D556" s="428" t="s">
        <v>41</v>
      </c>
      <c r="E556" s="20"/>
      <c r="F556" s="20"/>
      <c r="G556" s="20">
        <v>1</v>
      </c>
      <c r="H556" s="84">
        <f t="shared" ref="H556" si="1133">SUM(E556:G556)</f>
        <v>1</v>
      </c>
      <c r="I556" s="85">
        <f t="shared" ref="I556" si="1134">H556*$Z556</f>
        <v>82.5</v>
      </c>
      <c r="J556" s="20"/>
      <c r="K556" s="20"/>
      <c r="L556" s="20"/>
      <c r="M556" s="84">
        <f t="shared" ref="M556" si="1135">SUM(J556:L556)</f>
        <v>0</v>
      </c>
      <c r="N556" s="85">
        <f t="shared" ref="N556" si="1136">M556*$Z556</f>
        <v>0</v>
      </c>
      <c r="O556" s="20"/>
      <c r="P556" s="20"/>
      <c r="Q556" s="20"/>
      <c r="R556" s="84">
        <f t="shared" ref="R556" si="1137">SUM(O556:Q556)</f>
        <v>0</v>
      </c>
      <c r="S556" s="85">
        <f t="shared" ref="S556" si="1138">R556*$Z556</f>
        <v>0</v>
      </c>
      <c r="T556" s="20"/>
      <c r="U556" s="20"/>
      <c r="V556" s="20"/>
      <c r="W556" s="84">
        <f t="shared" ref="W556" si="1139">SUM(T556:V556)</f>
        <v>0</v>
      </c>
      <c r="X556" s="85">
        <f t="shared" ref="X556" si="1140">W556*$Z556</f>
        <v>0</v>
      </c>
      <c r="Y556" s="458">
        <f t="shared" ref="Y556" si="1141">H556+M556+R556+W556</f>
        <v>1</v>
      </c>
      <c r="Z556" s="293">
        <v>82.5</v>
      </c>
      <c r="AA556" s="218">
        <f t="shared" ref="AA556" si="1142">Y556*Z556</f>
        <v>82.5</v>
      </c>
      <c r="AB556" s="247" t="s">
        <v>235</v>
      </c>
    </row>
    <row r="557" spans="1:28" ht="30" customHeight="1" outlineLevel="1" x14ac:dyDescent="0.2">
      <c r="A557" s="238">
        <f t="shared" si="1042"/>
        <v>511</v>
      </c>
      <c r="B557" s="397" t="s">
        <v>1191</v>
      </c>
      <c r="C557" s="279" t="s">
        <v>1122</v>
      </c>
      <c r="D557" s="172" t="s">
        <v>41</v>
      </c>
      <c r="E557" s="20"/>
      <c r="F557" s="20"/>
      <c r="G557" s="20">
        <v>1</v>
      </c>
      <c r="H557" s="84">
        <f t="shared" ref="H557" si="1143">SUM(E557:G557)</f>
        <v>1</v>
      </c>
      <c r="I557" s="85">
        <f t="shared" ref="I557" si="1144">H557*$Z557</f>
        <v>550</v>
      </c>
      <c r="J557" s="20"/>
      <c r="K557" s="20"/>
      <c r="L557" s="20"/>
      <c r="M557" s="84">
        <f t="shared" ref="M557" si="1145">SUM(J557:L557)</f>
        <v>0</v>
      </c>
      <c r="N557" s="85">
        <f t="shared" ref="N557" si="1146">M557*$Z557</f>
        <v>0</v>
      </c>
      <c r="O557" s="20">
        <v>1</v>
      </c>
      <c r="P557" s="20"/>
      <c r="Q557" s="20"/>
      <c r="R557" s="84">
        <f t="shared" ref="R557" si="1147">SUM(O557:Q557)</f>
        <v>1</v>
      </c>
      <c r="S557" s="85">
        <f t="shared" ref="S557" si="1148">R557*$Z557</f>
        <v>550</v>
      </c>
      <c r="T557" s="20"/>
      <c r="U557" s="20"/>
      <c r="V557" s="20"/>
      <c r="W557" s="84">
        <f t="shared" ref="W557" si="1149">SUM(T557:V557)</f>
        <v>0</v>
      </c>
      <c r="X557" s="85">
        <f t="shared" ref="X557" si="1150">W557*$Z557</f>
        <v>0</v>
      </c>
      <c r="Y557" s="458">
        <f t="shared" ref="Y557" si="1151">H557+M557+R557+W557</f>
        <v>2</v>
      </c>
      <c r="Z557" s="293">
        <v>550</v>
      </c>
      <c r="AA557" s="218">
        <f t="shared" ref="AA557" si="1152">Y557*Z557</f>
        <v>1100</v>
      </c>
      <c r="AB557" s="247" t="s">
        <v>235</v>
      </c>
    </row>
    <row r="558" spans="1:28" ht="30" customHeight="1" outlineLevel="1" x14ac:dyDescent="0.2">
      <c r="A558" s="238">
        <f t="shared" si="1042"/>
        <v>512</v>
      </c>
      <c r="B558" s="397" t="s">
        <v>1202</v>
      </c>
      <c r="C558" s="433" t="s">
        <v>802</v>
      </c>
      <c r="D558" s="430" t="s">
        <v>38</v>
      </c>
      <c r="E558" s="92"/>
      <c r="F558" s="92"/>
      <c r="G558" s="92">
        <v>2</v>
      </c>
      <c r="H558" s="84">
        <f t="shared" ref="H558" si="1153">SUM(E558:G558)</f>
        <v>2</v>
      </c>
      <c r="I558" s="85">
        <f t="shared" ref="I558" si="1154">H558*$Z558</f>
        <v>121</v>
      </c>
      <c r="J558" s="20"/>
      <c r="K558" s="20"/>
      <c r="L558" s="20"/>
      <c r="M558" s="84">
        <f t="shared" ref="M558" si="1155">SUM(J558:L558)</f>
        <v>0</v>
      </c>
      <c r="N558" s="85">
        <f t="shared" ref="N558" si="1156">M558*$Z558</f>
        <v>0</v>
      </c>
      <c r="O558" s="20"/>
      <c r="P558" s="20"/>
      <c r="Q558" s="20">
        <v>2</v>
      </c>
      <c r="R558" s="84">
        <f t="shared" ref="R558" si="1157">SUM(O558:Q558)</f>
        <v>2</v>
      </c>
      <c r="S558" s="85">
        <f t="shared" ref="S558" si="1158">R558*$Z558</f>
        <v>121</v>
      </c>
      <c r="T558" s="20"/>
      <c r="U558" s="20"/>
      <c r="V558" s="20"/>
      <c r="W558" s="84">
        <f t="shared" ref="W558" si="1159">SUM(T558:V558)</f>
        <v>0</v>
      </c>
      <c r="X558" s="85">
        <f t="shared" ref="X558" si="1160">W558*$Z558</f>
        <v>0</v>
      </c>
      <c r="Y558" s="458">
        <f t="shared" ref="Y558" si="1161">H558+M558+R558+W558</f>
        <v>4</v>
      </c>
      <c r="Z558" s="293">
        <v>60.5</v>
      </c>
      <c r="AA558" s="218">
        <f t="shared" ref="AA558" si="1162">Y558*Z558</f>
        <v>242</v>
      </c>
      <c r="AB558" s="247" t="s">
        <v>235</v>
      </c>
    </row>
    <row r="559" spans="1:28" ht="30" customHeight="1" outlineLevel="1" x14ac:dyDescent="0.2">
      <c r="A559" s="238">
        <f t="shared" si="1042"/>
        <v>513</v>
      </c>
      <c r="B559" s="397" t="s">
        <v>1203</v>
      </c>
      <c r="C559" s="434" t="s">
        <v>1181</v>
      </c>
      <c r="D559" s="432" t="s">
        <v>41</v>
      </c>
      <c r="E559" s="92"/>
      <c r="F559" s="92"/>
      <c r="G559" s="92">
        <v>2</v>
      </c>
      <c r="H559" s="84">
        <f>SUM(E559:G559)</f>
        <v>2</v>
      </c>
      <c r="I559" s="85">
        <f t="shared" ref="I559:I564" si="1163">H559*$Z559</f>
        <v>600</v>
      </c>
      <c r="J559" s="20"/>
      <c r="K559" s="20"/>
      <c r="L559" s="20">
        <v>2</v>
      </c>
      <c r="M559" s="84">
        <f>SUM(J559:L559)</f>
        <v>2</v>
      </c>
      <c r="N559" s="85">
        <f t="shared" ref="N559:N564" si="1164">M559*$Z559</f>
        <v>600</v>
      </c>
      <c r="O559" s="20"/>
      <c r="P559" s="20"/>
      <c r="Q559" s="20">
        <v>1</v>
      </c>
      <c r="R559" s="84">
        <f>SUM(O559:Q559)</f>
        <v>1</v>
      </c>
      <c r="S559" s="85">
        <f t="shared" ref="S559:S564" si="1165">R559*$Z559</f>
        <v>300</v>
      </c>
      <c r="T559" s="20"/>
      <c r="U559" s="20"/>
      <c r="V559" s="20"/>
      <c r="W559" s="84">
        <f>SUM(T559:V559)</f>
        <v>0</v>
      </c>
      <c r="X559" s="85">
        <f t="shared" ref="X559:X564" si="1166">W559*$Z559</f>
        <v>0</v>
      </c>
      <c r="Y559" s="458">
        <f>H559+M559+R559+W559</f>
        <v>5</v>
      </c>
      <c r="Z559" s="293">
        <v>300</v>
      </c>
      <c r="AA559" s="218">
        <f>Y559*Z559</f>
        <v>1500</v>
      </c>
      <c r="AB559" s="247" t="s">
        <v>235</v>
      </c>
    </row>
    <row r="560" spans="1:28" ht="30" customHeight="1" outlineLevel="1" x14ac:dyDescent="0.2">
      <c r="A560" s="238">
        <f t="shared" si="1042"/>
        <v>514</v>
      </c>
      <c r="B560" s="397" t="s">
        <v>1204</v>
      </c>
      <c r="C560" s="431" t="s">
        <v>1184</v>
      </c>
      <c r="D560" s="432" t="s">
        <v>41</v>
      </c>
      <c r="E560" s="92"/>
      <c r="F560" s="92"/>
      <c r="G560" s="92">
        <v>4</v>
      </c>
      <c r="H560" s="84">
        <f t="shared" ref="H560" si="1167">SUM(E560:G560)</f>
        <v>4</v>
      </c>
      <c r="I560" s="85">
        <f t="shared" si="1163"/>
        <v>1200</v>
      </c>
      <c r="J560" s="20"/>
      <c r="K560" s="20"/>
      <c r="L560" s="20">
        <v>4</v>
      </c>
      <c r="M560" s="84">
        <f t="shared" ref="M560" si="1168">SUM(J560:L560)</f>
        <v>4</v>
      </c>
      <c r="N560" s="85">
        <f t="shared" si="1164"/>
        <v>1200</v>
      </c>
      <c r="O560" s="20"/>
      <c r="P560" s="20"/>
      <c r="Q560" s="20">
        <v>4</v>
      </c>
      <c r="R560" s="84">
        <f t="shared" ref="R560" si="1169">SUM(O560:Q560)</f>
        <v>4</v>
      </c>
      <c r="S560" s="85">
        <f t="shared" si="1165"/>
        <v>1200</v>
      </c>
      <c r="T560" s="20"/>
      <c r="U560" s="20"/>
      <c r="V560" s="20"/>
      <c r="W560" s="84">
        <f t="shared" ref="W560" si="1170">SUM(T560:V560)</f>
        <v>0</v>
      </c>
      <c r="X560" s="85">
        <f t="shared" si="1166"/>
        <v>0</v>
      </c>
      <c r="Y560" s="458">
        <f t="shared" ref="Y560" si="1171">H560+M560+R560+W560</f>
        <v>12</v>
      </c>
      <c r="Z560" s="293">
        <v>300</v>
      </c>
      <c r="AA560" s="218">
        <f t="shared" ref="AA560" si="1172">Y560*Z560</f>
        <v>3600</v>
      </c>
      <c r="AB560" s="247" t="s">
        <v>235</v>
      </c>
    </row>
    <row r="561" spans="1:29" ht="30" customHeight="1" outlineLevel="1" x14ac:dyDescent="0.2">
      <c r="A561" s="238">
        <f t="shared" si="1042"/>
        <v>515</v>
      </c>
      <c r="B561" s="397" t="s">
        <v>1205</v>
      </c>
      <c r="C561" s="431" t="s">
        <v>1186</v>
      </c>
      <c r="D561" s="432" t="s">
        <v>41</v>
      </c>
      <c r="E561" s="92"/>
      <c r="F561" s="92"/>
      <c r="G561" s="92">
        <v>2</v>
      </c>
      <c r="H561" s="84">
        <f t="shared" ref="H561" si="1173">SUM(E561:G561)</f>
        <v>2</v>
      </c>
      <c r="I561" s="85">
        <f t="shared" si="1163"/>
        <v>800</v>
      </c>
      <c r="J561" s="20"/>
      <c r="K561" s="20"/>
      <c r="L561" s="20">
        <v>2</v>
      </c>
      <c r="M561" s="84">
        <f t="shared" ref="M561" si="1174">SUM(J561:L561)</f>
        <v>2</v>
      </c>
      <c r="N561" s="85">
        <f t="shared" si="1164"/>
        <v>800</v>
      </c>
      <c r="O561" s="20"/>
      <c r="P561" s="20"/>
      <c r="Q561" s="20">
        <v>1</v>
      </c>
      <c r="R561" s="84">
        <f t="shared" ref="R561" si="1175">SUM(O561:Q561)</f>
        <v>1</v>
      </c>
      <c r="S561" s="85">
        <f t="shared" si="1165"/>
        <v>400</v>
      </c>
      <c r="T561" s="20"/>
      <c r="U561" s="20"/>
      <c r="V561" s="20"/>
      <c r="W561" s="84">
        <f t="shared" ref="W561" si="1176">SUM(T561:V561)</f>
        <v>0</v>
      </c>
      <c r="X561" s="85">
        <f t="shared" si="1166"/>
        <v>0</v>
      </c>
      <c r="Y561" s="458">
        <f t="shared" ref="Y561" si="1177">H561+M561+R561+W561</f>
        <v>5</v>
      </c>
      <c r="Z561" s="293">
        <v>400</v>
      </c>
      <c r="AA561" s="218">
        <f t="shared" ref="AA561" si="1178">Y561*Z561</f>
        <v>2000</v>
      </c>
      <c r="AB561" s="247" t="s">
        <v>235</v>
      </c>
    </row>
    <row r="562" spans="1:29" ht="47.25" customHeight="1" outlineLevel="1" x14ac:dyDescent="0.2">
      <c r="A562" s="238">
        <f t="shared" si="1042"/>
        <v>516</v>
      </c>
      <c r="B562" s="397" t="s">
        <v>1206</v>
      </c>
      <c r="C562" s="431" t="s">
        <v>1187</v>
      </c>
      <c r="D562" s="432" t="s">
        <v>41</v>
      </c>
      <c r="E562" s="20"/>
      <c r="F562" s="20"/>
      <c r="G562" s="20">
        <v>6</v>
      </c>
      <c r="H562" s="84">
        <f t="shared" ref="H562" si="1179">SUM(E562:G562)</f>
        <v>6</v>
      </c>
      <c r="I562" s="85">
        <f t="shared" si="1163"/>
        <v>2400</v>
      </c>
      <c r="J562" s="20"/>
      <c r="K562" s="20"/>
      <c r="L562" s="20"/>
      <c r="M562" s="84">
        <f t="shared" ref="M562" si="1180">SUM(J562:L562)</f>
        <v>0</v>
      </c>
      <c r="N562" s="85">
        <f t="shared" si="1164"/>
        <v>0</v>
      </c>
      <c r="O562" s="20"/>
      <c r="P562" s="20"/>
      <c r="Q562" s="20"/>
      <c r="R562" s="84">
        <f t="shared" ref="R562" si="1181">SUM(O562:Q562)</f>
        <v>0</v>
      </c>
      <c r="S562" s="85">
        <f t="shared" si="1165"/>
        <v>0</v>
      </c>
      <c r="T562" s="20"/>
      <c r="U562" s="20"/>
      <c r="V562" s="20"/>
      <c r="W562" s="84">
        <f t="shared" ref="W562" si="1182">SUM(T562:V562)</f>
        <v>0</v>
      </c>
      <c r="X562" s="85">
        <f t="shared" si="1166"/>
        <v>0</v>
      </c>
      <c r="Y562" s="458">
        <f t="shared" ref="Y562" si="1183">H562+M562+R562+W562</f>
        <v>6</v>
      </c>
      <c r="Z562" s="293">
        <v>400</v>
      </c>
      <c r="AA562" s="218">
        <f t="shared" ref="AA562" si="1184">Y562*Z562</f>
        <v>2400</v>
      </c>
      <c r="AB562" s="247" t="s">
        <v>235</v>
      </c>
    </row>
    <row r="563" spans="1:29" ht="29.25" customHeight="1" outlineLevel="1" x14ac:dyDescent="0.2">
      <c r="A563" s="238">
        <f t="shared" si="1042"/>
        <v>517</v>
      </c>
      <c r="B563" s="397" t="s">
        <v>1207</v>
      </c>
      <c r="C563" s="431" t="s">
        <v>1190</v>
      </c>
      <c r="D563" s="432" t="s">
        <v>41</v>
      </c>
      <c r="E563" s="20"/>
      <c r="F563" s="20"/>
      <c r="G563" s="20">
        <v>2</v>
      </c>
      <c r="H563" s="84">
        <f t="shared" ref="H563" si="1185">SUM(E563:G563)</f>
        <v>2</v>
      </c>
      <c r="I563" s="85">
        <f t="shared" si="1163"/>
        <v>800</v>
      </c>
      <c r="J563" s="20"/>
      <c r="K563" s="20"/>
      <c r="L563" s="20">
        <v>2</v>
      </c>
      <c r="M563" s="84">
        <f t="shared" ref="M563" si="1186">SUM(J563:L563)</f>
        <v>2</v>
      </c>
      <c r="N563" s="85">
        <f t="shared" si="1164"/>
        <v>800</v>
      </c>
      <c r="O563" s="20"/>
      <c r="P563" s="20"/>
      <c r="Q563" s="20"/>
      <c r="R563" s="84">
        <f t="shared" ref="R563" si="1187">SUM(O563:Q563)</f>
        <v>0</v>
      </c>
      <c r="S563" s="85">
        <f t="shared" si="1165"/>
        <v>0</v>
      </c>
      <c r="T563" s="20"/>
      <c r="U563" s="20"/>
      <c r="V563" s="20"/>
      <c r="W563" s="84">
        <f t="shared" ref="W563" si="1188">SUM(T563:V563)</f>
        <v>0</v>
      </c>
      <c r="X563" s="85">
        <f t="shared" si="1166"/>
        <v>0</v>
      </c>
      <c r="Y563" s="458">
        <f t="shared" ref="Y563" si="1189">H563+M563+R563+W563</f>
        <v>4</v>
      </c>
      <c r="Z563" s="293">
        <v>400</v>
      </c>
      <c r="AA563" s="218">
        <f t="shared" ref="AA563" si="1190">Y563*Z563</f>
        <v>1600</v>
      </c>
      <c r="AB563" s="247" t="s">
        <v>235</v>
      </c>
    </row>
    <row r="564" spans="1:29" ht="30" customHeight="1" outlineLevel="1" x14ac:dyDescent="0.2">
      <c r="A564" s="238">
        <f t="shared" si="1042"/>
        <v>518</v>
      </c>
      <c r="B564" s="397" t="s">
        <v>1208</v>
      </c>
      <c r="C564" s="434" t="s">
        <v>1179</v>
      </c>
      <c r="D564" s="432" t="s">
        <v>43</v>
      </c>
      <c r="E564" s="92"/>
      <c r="F564" s="92">
        <v>1</v>
      </c>
      <c r="G564" s="92"/>
      <c r="H564" s="84">
        <f>SUM(E564:G564)</f>
        <v>1</v>
      </c>
      <c r="I564" s="85">
        <f t="shared" si="1163"/>
        <v>8000</v>
      </c>
      <c r="J564" s="20"/>
      <c r="K564" s="20"/>
      <c r="L564" s="20"/>
      <c r="M564" s="84">
        <f>SUM(J564:L564)</f>
        <v>0</v>
      </c>
      <c r="N564" s="85">
        <f t="shared" si="1164"/>
        <v>0</v>
      </c>
      <c r="O564" s="20"/>
      <c r="P564" s="20"/>
      <c r="Q564" s="20"/>
      <c r="R564" s="84">
        <f>SUM(O564:Q564)</f>
        <v>0</v>
      </c>
      <c r="S564" s="85">
        <f t="shared" si="1165"/>
        <v>0</v>
      </c>
      <c r="T564" s="20"/>
      <c r="U564" s="20"/>
      <c r="V564" s="20"/>
      <c r="W564" s="84">
        <f>SUM(T564:V564)</f>
        <v>0</v>
      </c>
      <c r="X564" s="85">
        <f t="shared" si="1166"/>
        <v>0</v>
      </c>
      <c r="Y564" s="458">
        <f>H564+M564+R564+W564</f>
        <v>1</v>
      </c>
      <c r="Z564" s="293">
        <v>8000</v>
      </c>
      <c r="AA564" s="218">
        <f>Y564*Z564</f>
        <v>8000</v>
      </c>
      <c r="AB564" s="247" t="s">
        <v>232</v>
      </c>
    </row>
    <row r="565" spans="1:29" ht="30" customHeight="1" outlineLevel="1" thickBot="1" x14ac:dyDescent="0.25">
      <c r="A565" s="238">
        <f>A564+1</f>
        <v>519</v>
      </c>
      <c r="B565" s="397" t="s">
        <v>1209</v>
      </c>
      <c r="C565" s="165" t="s">
        <v>1192</v>
      </c>
      <c r="D565" s="170" t="s">
        <v>43</v>
      </c>
      <c r="E565" s="20"/>
      <c r="F565" s="20">
        <v>1</v>
      </c>
      <c r="G565" s="20"/>
      <c r="H565" s="84">
        <f t="shared" ref="H565" si="1191">SUM(E565:G565)</f>
        <v>1</v>
      </c>
      <c r="I565" s="85">
        <f t="shared" ref="I565" si="1192">H565*$Z565</f>
        <v>12000</v>
      </c>
      <c r="J565" s="20"/>
      <c r="K565" s="20"/>
      <c r="L565" s="20"/>
      <c r="M565" s="84">
        <f t="shared" ref="M565" si="1193">SUM(J565:L565)</f>
        <v>0</v>
      </c>
      <c r="N565" s="85">
        <f t="shared" ref="N565" si="1194">M565*$Z565</f>
        <v>0</v>
      </c>
      <c r="O565" s="20"/>
      <c r="P565" s="20"/>
      <c r="Q565" s="20"/>
      <c r="R565" s="84">
        <f t="shared" ref="R565" si="1195">SUM(O565:Q565)</f>
        <v>0</v>
      </c>
      <c r="S565" s="85">
        <f t="shared" ref="S565" si="1196">R565*$Z565</f>
        <v>0</v>
      </c>
      <c r="T565" s="20"/>
      <c r="U565" s="20"/>
      <c r="V565" s="20"/>
      <c r="W565" s="84">
        <f t="shared" ref="W565" si="1197">SUM(T565:V565)</f>
        <v>0</v>
      </c>
      <c r="X565" s="85">
        <f t="shared" ref="X565" si="1198">W565*$Z565</f>
        <v>0</v>
      </c>
      <c r="Y565" s="458">
        <f t="shared" ref="Y565" si="1199">H565+M565+R565+W565</f>
        <v>1</v>
      </c>
      <c r="Z565" s="293">
        <v>12000</v>
      </c>
      <c r="AA565" s="218">
        <f t="shared" ref="AA565" si="1200">Y565*Z565</f>
        <v>12000</v>
      </c>
      <c r="AB565" s="247" t="s">
        <v>232</v>
      </c>
      <c r="AC565" s="122">
        <f>SUM(AA534:AA565)</f>
        <v>97421.9</v>
      </c>
    </row>
    <row r="566" spans="1:29" ht="31.5" customHeight="1" thickBot="1" x14ac:dyDescent="0.25">
      <c r="A566" s="585" t="s">
        <v>48</v>
      </c>
      <c r="B566" s="586"/>
      <c r="C566" s="587"/>
      <c r="D566" s="519"/>
      <c r="E566" s="145"/>
      <c r="F566" s="145"/>
      <c r="G566" s="145"/>
      <c r="H566" s="145"/>
      <c r="I566" s="146"/>
      <c r="J566" s="145"/>
      <c r="K566" s="145"/>
      <c r="L566" s="145"/>
      <c r="M566" s="145"/>
      <c r="N566" s="146"/>
      <c r="O566" s="145"/>
      <c r="P566" s="145"/>
      <c r="Q566" s="145"/>
      <c r="R566" s="145"/>
      <c r="S566" s="146"/>
      <c r="T566" s="145"/>
      <c r="U566" s="145"/>
      <c r="V566" s="145"/>
      <c r="W566" s="145"/>
      <c r="X566" s="146"/>
      <c r="Y566" s="588">
        <f>SUM(AA18:AA565)</f>
        <v>9843592.3499999978</v>
      </c>
      <c r="Z566" s="589"/>
      <c r="AA566" s="589"/>
      <c r="AB566" s="132"/>
    </row>
    <row r="567" spans="1:29" ht="40.5" customHeight="1" thickBot="1" x14ac:dyDescent="0.25">
      <c r="A567" s="556" t="s">
        <v>49</v>
      </c>
      <c r="B567" s="557"/>
      <c r="C567" s="558"/>
      <c r="D567" s="520"/>
      <c r="E567" s="59"/>
      <c r="F567" s="59"/>
      <c r="G567" s="59"/>
      <c r="H567" s="59"/>
      <c r="I567" s="60"/>
      <c r="J567" s="59"/>
      <c r="K567" s="59"/>
      <c r="L567" s="59"/>
      <c r="M567" s="59"/>
      <c r="N567" s="60"/>
      <c r="O567" s="59"/>
      <c r="P567" s="59"/>
      <c r="Q567" s="59"/>
      <c r="R567" s="59"/>
      <c r="S567" s="60"/>
      <c r="T567" s="59"/>
      <c r="U567" s="59"/>
      <c r="V567" s="59"/>
      <c r="W567" s="59"/>
      <c r="X567" s="60"/>
      <c r="Y567" s="559">
        <f>Y566*0.1</f>
        <v>984359.23499999987</v>
      </c>
      <c r="Z567" s="560"/>
      <c r="AA567" s="560"/>
      <c r="AB567" s="133"/>
    </row>
    <row r="568" spans="1:29" ht="66" customHeight="1" thickBot="1" x14ac:dyDescent="0.25">
      <c r="A568" s="590" t="s">
        <v>50</v>
      </c>
      <c r="B568" s="591"/>
      <c r="C568" s="592"/>
      <c r="D568" s="521"/>
      <c r="E568" s="62"/>
      <c r="F568" s="62"/>
      <c r="G568" s="62"/>
      <c r="H568" s="62"/>
      <c r="I568" s="63"/>
      <c r="J568" s="62"/>
      <c r="K568" s="62"/>
      <c r="L568" s="62"/>
      <c r="M568" s="62"/>
      <c r="N568" s="63"/>
      <c r="O568" s="62"/>
      <c r="P568" s="62"/>
      <c r="Q568" s="62"/>
      <c r="R568" s="62"/>
      <c r="S568" s="63"/>
      <c r="T568" s="62"/>
      <c r="U568" s="62"/>
      <c r="V568" s="62"/>
      <c r="W568" s="62"/>
      <c r="X568" s="63"/>
      <c r="Y568" s="593"/>
      <c r="Z568" s="594"/>
      <c r="AA568" s="594"/>
      <c r="AB568" s="132"/>
    </row>
    <row r="569" spans="1:29" ht="31.5" customHeight="1" thickBot="1" x14ac:dyDescent="0.25">
      <c r="A569" s="590" t="s">
        <v>51</v>
      </c>
      <c r="B569" s="591"/>
      <c r="C569" s="592"/>
      <c r="D569" s="521"/>
      <c r="E569" s="62"/>
      <c r="F569" s="62"/>
      <c r="G569" s="62"/>
      <c r="H569" s="62"/>
      <c r="I569" s="63"/>
      <c r="J569" s="62"/>
      <c r="K569" s="62"/>
      <c r="L569" s="62"/>
      <c r="M569" s="62"/>
      <c r="N569" s="63"/>
      <c r="O569" s="62"/>
      <c r="P569" s="62"/>
      <c r="Q569" s="62"/>
      <c r="R569" s="62"/>
      <c r="S569" s="63"/>
      <c r="T569" s="62"/>
      <c r="U569" s="62"/>
      <c r="V569" s="62"/>
      <c r="W569" s="62"/>
      <c r="X569" s="63"/>
      <c r="Y569" s="595">
        <f>SUM(Y566:AA567)</f>
        <v>10827951.584999997</v>
      </c>
      <c r="Z569" s="596"/>
      <c r="AA569" s="596"/>
      <c r="AB569" s="132"/>
    </row>
    <row r="570" spans="1:29" ht="51.75" customHeight="1" thickBot="1" x14ac:dyDescent="0.25">
      <c r="A570" s="590" t="s">
        <v>52</v>
      </c>
      <c r="B570" s="591"/>
      <c r="C570" s="592"/>
      <c r="D570" s="521"/>
      <c r="E570" s="61"/>
      <c r="F570" s="61"/>
      <c r="G570" s="61"/>
      <c r="H570" s="61"/>
      <c r="I570" s="64"/>
      <c r="J570" s="61"/>
      <c r="K570" s="61"/>
      <c r="L570" s="61"/>
      <c r="M570" s="61"/>
      <c r="N570" s="64"/>
      <c r="O570" s="61"/>
      <c r="P570" s="61"/>
      <c r="Q570" s="61"/>
      <c r="R570" s="61"/>
      <c r="S570" s="64"/>
      <c r="T570" s="61"/>
      <c r="U570" s="61"/>
      <c r="V570" s="61"/>
      <c r="W570" s="61"/>
      <c r="X570" s="64"/>
      <c r="Y570" s="597">
        <v>0</v>
      </c>
      <c r="Z570" s="598"/>
      <c r="AA570" s="598"/>
      <c r="AB570" s="132"/>
    </row>
    <row r="571" spans="1:29" ht="31.5" customHeight="1" thickBot="1" x14ac:dyDescent="0.25">
      <c r="A571" s="590" t="s">
        <v>53</v>
      </c>
      <c r="B571" s="591"/>
      <c r="C571" s="592"/>
      <c r="D571" s="522"/>
      <c r="E571" s="62"/>
      <c r="F571" s="62"/>
      <c r="G571" s="62"/>
      <c r="H571" s="62"/>
      <c r="I571" s="63"/>
      <c r="J571" s="62"/>
      <c r="K571" s="62"/>
      <c r="L571" s="62"/>
      <c r="M571" s="62"/>
      <c r="N571" s="63"/>
      <c r="O571" s="62"/>
      <c r="P571" s="62"/>
      <c r="Q571" s="62"/>
      <c r="R571" s="62"/>
      <c r="S571" s="63"/>
      <c r="T571" s="62"/>
      <c r="U571" s="62"/>
      <c r="V571" s="62"/>
      <c r="W571" s="62"/>
      <c r="X571" s="65"/>
      <c r="Y571" s="597">
        <v>0</v>
      </c>
      <c r="Z571" s="598"/>
      <c r="AA571" s="598"/>
      <c r="AB571" s="133"/>
    </row>
    <row r="572" spans="1:29" ht="31.5" customHeight="1" thickBot="1" x14ac:dyDescent="0.25">
      <c r="A572" s="599" t="s">
        <v>54</v>
      </c>
      <c r="B572" s="600"/>
      <c r="C572" s="600"/>
      <c r="D572" s="601"/>
      <c r="E572" s="602"/>
      <c r="F572" s="603"/>
      <c r="G572" s="604"/>
      <c r="H572" s="611">
        <f>SUM(I17:I81)</f>
        <v>801550</v>
      </c>
      <c r="I572" s="612"/>
      <c r="J572" s="613"/>
      <c r="K572" s="614"/>
      <c r="L572" s="615"/>
      <c r="M572" s="611">
        <f>SUM(N17:N81)</f>
        <v>633717.5</v>
      </c>
      <c r="N572" s="612"/>
      <c r="O572" s="613"/>
      <c r="P572" s="614"/>
      <c r="Q572" s="615"/>
      <c r="R572" s="611">
        <f>SUM(S17:S81)</f>
        <v>226727.5</v>
      </c>
      <c r="S572" s="612"/>
      <c r="T572" s="613"/>
      <c r="U572" s="614"/>
      <c r="V572" s="615"/>
      <c r="W572" s="611">
        <f>SUM(X17:X81)</f>
        <v>0</v>
      </c>
      <c r="X572" s="612"/>
      <c r="Y572" s="625">
        <f>H572+M572+R572+W572</f>
        <v>1661995</v>
      </c>
      <c r="Z572" s="626"/>
      <c r="AA572" s="627"/>
      <c r="AB572" s="134"/>
    </row>
    <row r="573" spans="1:29" ht="31.5" customHeight="1" thickBot="1" x14ac:dyDescent="0.25">
      <c r="A573" s="599" t="s">
        <v>55</v>
      </c>
      <c r="B573" s="600"/>
      <c r="C573" s="600"/>
      <c r="D573" s="601"/>
      <c r="E573" s="605"/>
      <c r="F573" s="606"/>
      <c r="G573" s="607"/>
      <c r="H573" s="611">
        <f>SUM(I83:I565)</f>
        <v>4992751.82</v>
      </c>
      <c r="I573" s="612"/>
      <c r="J573" s="616"/>
      <c r="K573" s="617"/>
      <c r="L573" s="618"/>
      <c r="M573" s="611">
        <f>SUM(N83:N565)</f>
        <v>2062611.54</v>
      </c>
      <c r="N573" s="612"/>
      <c r="O573" s="616"/>
      <c r="P573" s="617"/>
      <c r="Q573" s="618"/>
      <c r="R573" s="611">
        <f>SUM(S83:S565)</f>
        <v>1124404.47</v>
      </c>
      <c r="S573" s="612"/>
      <c r="T573" s="616"/>
      <c r="U573" s="617"/>
      <c r="V573" s="618"/>
      <c r="W573" s="611">
        <f>SUM(X83:X565)</f>
        <v>1829.5200000000002</v>
      </c>
      <c r="X573" s="612"/>
      <c r="Y573" s="625">
        <f t="shared" ref="Y573" si="1201">H573+M573+R573+W573</f>
        <v>8181597.3499999996</v>
      </c>
      <c r="Z573" s="626"/>
      <c r="AA573" s="627"/>
      <c r="AB573" s="134"/>
    </row>
    <row r="574" spans="1:29" ht="31.5" customHeight="1" thickBot="1" x14ac:dyDescent="0.25">
      <c r="A574" s="628" t="s">
        <v>56</v>
      </c>
      <c r="B574" s="629"/>
      <c r="C574" s="629"/>
      <c r="D574" s="630"/>
      <c r="E574" s="608"/>
      <c r="F574" s="609"/>
      <c r="G574" s="610"/>
      <c r="H574" s="631">
        <f>SUM(H572:I573)</f>
        <v>5794301.8200000003</v>
      </c>
      <c r="I574" s="632"/>
      <c r="J574" s="619"/>
      <c r="K574" s="620"/>
      <c r="L574" s="621"/>
      <c r="M574" s="631">
        <f>SUM(M572:N573)</f>
        <v>2696329.04</v>
      </c>
      <c r="N574" s="632"/>
      <c r="O574" s="619"/>
      <c r="P574" s="620"/>
      <c r="Q574" s="621"/>
      <c r="R574" s="631">
        <f>SUM(R572:S573)</f>
        <v>1351131.97</v>
      </c>
      <c r="S574" s="632"/>
      <c r="T574" s="619"/>
      <c r="U574" s="620"/>
      <c r="V574" s="621"/>
      <c r="W574" s="631">
        <f>SUM(W572:X573)</f>
        <v>1829.5200000000002</v>
      </c>
      <c r="X574" s="632"/>
      <c r="Y574" s="622">
        <f>H574+M574+R574+W574</f>
        <v>9843592.3499999996</v>
      </c>
      <c r="Z574" s="623"/>
      <c r="AA574" s="624"/>
      <c r="AB574" s="134"/>
    </row>
    <row r="575" spans="1:29" ht="15.75" customHeight="1" x14ac:dyDescent="0.2">
      <c r="A575" s="66"/>
      <c r="B575" s="67"/>
      <c r="C575" s="68"/>
      <c r="D575" s="523"/>
      <c r="E575" s="69"/>
      <c r="F575" s="69"/>
      <c r="G575" s="69"/>
      <c r="H575" s="69"/>
      <c r="I575" s="70"/>
      <c r="J575" s="69"/>
      <c r="K575" s="69"/>
      <c r="L575" s="69"/>
      <c r="M575" s="69"/>
      <c r="N575" s="70"/>
      <c r="O575" s="69"/>
      <c r="P575" s="69"/>
      <c r="Q575" s="69"/>
      <c r="R575" s="69"/>
      <c r="S575" s="70"/>
      <c r="T575" s="69"/>
      <c r="U575" s="69"/>
      <c r="V575" s="69"/>
      <c r="W575" s="69"/>
      <c r="X575" s="70"/>
      <c r="Y575" s="482"/>
      <c r="Z575" s="71"/>
      <c r="AA575" s="72"/>
    </row>
    <row r="576" spans="1:29" ht="18.75" customHeight="1" x14ac:dyDescent="0.2">
      <c r="A576" s="66"/>
      <c r="B576" s="125" t="s">
        <v>210</v>
      </c>
      <c r="C576" s="73"/>
      <c r="D576" s="523"/>
      <c r="E576" s="69"/>
      <c r="F576" s="69"/>
      <c r="G576" s="69"/>
      <c r="H576" s="69"/>
      <c r="I576" s="70"/>
      <c r="J576" s="69"/>
      <c r="K576" s="69"/>
      <c r="L576" s="69"/>
      <c r="M576" s="69"/>
      <c r="N576" s="70"/>
      <c r="O576" s="69"/>
      <c r="P576" s="69"/>
      <c r="Q576" s="69"/>
      <c r="R576" s="69"/>
      <c r="S576" s="70"/>
      <c r="T576" s="69"/>
      <c r="U576" s="69"/>
      <c r="V576" s="69"/>
      <c r="W576" s="69"/>
      <c r="X576" s="70"/>
      <c r="Y576" s="482"/>
      <c r="Z576" s="71"/>
      <c r="AA576" s="72"/>
    </row>
    <row r="577" spans="1:29" ht="31.5" hidden="1" customHeight="1" x14ac:dyDescent="0.2">
      <c r="A577" s="66"/>
      <c r="B577" s="126"/>
      <c r="C577" s="74"/>
      <c r="D577" s="523"/>
      <c r="E577" s="69"/>
      <c r="F577" s="69"/>
      <c r="G577" s="69"/>
      <c r="H577" s="69"/>
      <c r="I577" s="70"/>
      <c r="J577" s="69"/>
      <c r="K577" s="69"/>
      <c r="L577" s="69"/>
      <c r="M577" s="69"/>
      <c r="N577" s="70"/>
      <c r="O577" s="69"/>
      <c r="P577" s="69"/>
      <c r="Q577" s="69"/>
      <c r="R577" s="69"/>
      <c r="S577" s="70"/>
      <c r="T577" s="69"/>
      <c r="U577" s="69"/>
      <c r="V577" s="69"/>
      <c r="W577" s="69"/>
      <c r="X577" s="70"/>
      <c r="Y577" s="482"/>
      <c r="Z577" s="71"/>
      <c r="AA577" s="72"/>
    </row>
    <row r="578" spans="1:29" ht="18" customHeight="1" x14ac:dyDescent="0.2">
      <c r="A578" s="66"/>
      <c r="B578" s="125" t="s">
        <v>237</v>
      </c>
      <c r="C578" s="74"/>
      <c r="D578" s="523"/>
      <c r="E578" s="69"/>
      <c r="F578" s="69"/>
      <c r="G578" s="69"/>
      <c r="H578" s="69"/>
      <c r="I578" s="70"/>
      <c r="J578" s="69"/>
      <c r="K578" s="69"/>
      <c r="L578" s="69"/>
      <c r="M578" s="69"/>
      <c r="N578" s="70"/>
      <c r="O578" s="69"/>
      <c r="P578" s="69"/>
      <c r="Q578" s="69"/>
      <c r="R578" s="69"/>
      <c r="S578" s="70"/>
      <c r="T578" s="69"/>
      <c r="U578" s="69"/>
      <c r="V578" s="69"/>
      <c r="W578" s="69"/>
      <c r="X578" s="70"/>
      <c r="Y578" s="482"/>
      <c r="Z578" s="71"/>
      <c r="AA578" s="72"/>
    </row>
    <row r="579" spans="1:29" ht="48" customHeight="1" x14ac:dyDescent="0.2">
      <c r="A579" s="634" t="s">
        <v>57</v>
      </c>
      <c r="B579" s="634"/>
      <c r="C579" s="634"/>
      <c r="D579" s="634"/>
      <c r="E579" s="634"/>
      <c r="F579" s="634"/>
      <c r="G579" s="634"/>
      <c r="H579" s="634"/>
      <c r="I579" s="634"/>
      <c r="J579" s="634"/>
      <c r="K579" s="634"/>
      <c r="L579" s="634"/>
      <c r="M579" s="634"/>
      <c r="N579" s="634"/>
      <c r="O579" s="634"/>
      <c r="P579" s="634"/>
      <c r="Q579" s="634"/>
      <c r="R579" s="634"/>
      <c r="S579" s="634"/>
      <c r="T579" s="634"/>
      <c r="U579" s="634"/>
      <c r="V579" s="634"/>
      <c r="W579" s="634"/>
      <c r="X579" s="634"/>
      <c r="Y579" s="634"/>
      <c r="Z579" s="634"/>
      <c r="AA579" s="634"/>
    </row>
    <row r="580" spans="1:29" ht="76.5" customHeight="1" x14ac:dyDescent="0.2">
      <c r="B580" s="192"/>
      <c r="C580" s="633" t="s">
        <v>58</v>
      </c>
      <c r="D580" s="633"/>
      <c r="E580" s="633"/>
      <c r="F580" s="633"/>
      <c r="G580" s="284"/>
      <c r="H580" s="633" t="s">
        <v>59</v>
      </c>
      <c r="I580" s="633"/>
      <c r="J580" s="633"/>
      <c r="K580" s="633"/>
      <c r="L580" s="633"/>
      <c r="M580" s="633"/>
      <c r="N580" s="633"/>
      <c r="O580" s="633"/>
      <c r="P580" s="633"/>
      <c r="Q580" s="633"/>
      <c r="R580" s="633"/>
      <c r="S580" s="633"/>
      <c r="T580" s="633"/>
      <c r="U580" s="633"/>
      <c r="V580" s="192"/>
      <c r="W580" s="192"/>
      <c r="X580" s="192"/>
      <c r="Y580" s="483"/>
      <c r="Z580" s="192"/>
      <c r="AA580" s="192"/>
    </row>
    <row r="581" spans="1:29" ht="12.75" customHeight="1" x14ac:dyDescent="0.2">
      <c r="A581" s="192"/>
      <c r="B581" s="192"/>
      <c r="C581" s="284" t="s">
        <v>653</v>
      </c>
      <c r="D581" s="635"/>
      <c r="E581" s="635"/>
      <c r="F581" s="635"/>
      <c r="G581" s="635"/>
      <c r="H581" s="636" t="s">
        <v>229</v>
      </c>
      <c r="I581" s="636"/>
      <c r="J581" s="636"/>
      <c r="K581" s="636"/>
      <c r="L581" s="636"/>
      <c r="M581" s="636"/>
      <c r="N581" s="636"/>
      <c r="O581" s="636"/>
      <c r="P581" s="636"/>
      <c r="Q581" s="634" t="s">
        <v>227</v>
      </c>
      <c r="R581" s="634"/>
      <c r="S581" s="634"/>
      <c r="T581" s="634"/>
      <c r="V581" s="635"/>
      <c r="W581" s="635"/>
      <c r="X581" s="635"/>
      <c r="Y581" s="635"/>
    </row>
    <row r="582" spans="1:29" ht="13.5" customHeight="1" x14ac:dyDescent="0.2">
      <c r="A582" s="192"/>
      <c r="B582" s="192"/>
      <c r="C582" s="284" t="s">
        <v>654</v>
      </c>
      <c r="D582" s="635"/>
      <c r="E582" s="635"/>
      <c r="F582" s="635"/>
      <c r="G582" s="635"/>
      <c r="H582" s="636" t="s">
        <v>655</v>
      </c>
      <c r="I582" s="636"/>
      <c r="J582" s="636"/>
      <c r="K582" s="636"/>
      <c r="L582" s="636"/>
      <c r="M582" s="636"/>
      <c r="N582" s="636"/>
      <c r="O582" s="636"/>
      <c r="P582" s="636"/>
      <c r="Q582" s="634" t="s">
        <v>656</v>
      </c>
      <c r="R582" s="634"/>
      <c r="S582" s="634"/>
      <c r="T582" s="634"/>
      <c r="U582" s="2"/>
      <c r="V582" s="635"/>
      <c r="W582" s="635"/>
      <c r="X582" s="635"/>
      <c r="Y582" s="635"/>
      <c r="Z582" s="2"/>
      <c r="AA582" s="2"/>
    </row>
    <row r="583" spans="1:29" ht="13.5" customHeight="1" x14ac:dyDescent="0.2">
      <c r="A583" s="192"/>
      <c r="B583" s="192"/>
      <c r="C583" s="284"/>
      <c r="D583" s="450"/>
      <c r="E583" s="284"/>
      <c r="F583" s="284"/>
      <c r="G583" s="284"/>
      <c r="H583" s="284"/>
      <c r="I583" s="284"/>
      <c r="J583" s="284"/>
      <c r="K583" s="284"/>
      <c r="L583" s="284"/>
      <c r="M583" s="284"/>
      <c r="N583" s="284"/>
      <c r="O583" s="284"/>
      <c r="P583" s="284"/>
      <c r="Q583" s="634" t="s">
        <v>657</v>
      </c>
      <c r="R583" s="634"/>
      <c r="S583" s="634"/>
      <c r="T583" s="634"/>
      <c r="U583" s="284"/>
      <c r="V583" s="284"/>
      <c r="W583" s="284"/>
      <c r="X583" s="285"/>
      <c r="Y583" s="484"/>
      <c r="Z583" s="285"/>
      <c r="AA583" s="285"/>
    </row>
    <row r="584" spans="1:29" ht="13.5" customHeight="1" x14ac:dyDescent="0.2">
      <c r="A584" s="192"/>
      <c r="B584" s="192"/>
      <c r="C584" s="284"/>
      <c r="D584" s="450"/>
      <c r="E584" s="284"/>
      <c r="F584" s="284"/>
      <c r="G584" s="284"/>
      <c r="H584" s="284"/>
      <c r="I584" s="284"/>
      <c r="J584" s="284"/>
      <c r="K584" s="284"/>
      <c r="L584" s="284"/>
      <c r="M584" s="284"/>
      <c r="N584" s="284"/>
      <c r="O584" s="284"/>
      <c r="P584" s="284"/>
      <c r="Q584" s="284"/>
      <c r="R584" s="284"/>
      <c r="S584" s="284"/>
      <c r="T584" s="284"/>
      <c r="U584" s="284"/>
      <c r="V584" s="284"/>
      <c r="W584" s="284"/>
      <c r="X584" s="285"/>
      <c r="Y584" s="484"/>
      <c r="Z584" s="285"/>
      <c r="AA584" s="285"/>
    </row>
    <row r="585" spans="1:29" ht="13.5" customHeight="1" x14ac:dyDescent="0.2">
      <c r="A585" s="192"/>
      <c r="B585" s="192"/>
      <c r="C585" s="633" t="s">
        <v>217</v>
      </c>
      <c r="D585" s="633"/>
      <c r="E585" s="633"/>
      <c r="F585" s="633"/>
      <c r="G585" s="633"/>
      <c r="H585" s="633"/>
      <c r="I585" s="633"/>
      <c r="J585" s="633"/>
      <c r="K585" s="633"/>
      <c r="L585" s="633"/>
      <c r="M585" s="633"/>
      <c r="N585" s="633"/>
      <c r="O585" s="633"/>
      <c r="P585" s="633"/>
      <c r="Q585" s="633"/>
      <c r="R585" s="633"/>
      <c r="S585" s="633"/>
      <c r="T585" s="633"/>
      <c r="U585" s="633"/>
      <c r="V585" s="633"/>
      <c r="W585" s="633"/>
      <c r="X585" s="633"/>
      <c r="Y585" s="633"/>
      <c r="Z585" s="633"/>
      <c r="AA585" s="633"/>
    </row>
    <row r="586" spans="1:29" ht="13.5" customHeight="1" x14ac:dyDescent="0.2">
      <c r="A586" s="192"/>
      <c r="B586" s="192"/>
      <c r="C586" s="284"/>
      <c r="D586" s="450"/>
      <c r="E586" s="284"/>
      <c r="F586" s="284"/>
      <c r="G586" s="284"/>
      <c r="H586" s="284"/>
      <c r="I586" s="284"/>
      <c r="J586" s="284"/>
      <c r="K586" s="284"/>
      <c r="L586" s="284"/>
      <c r="M586" s="284"/>
      <c r="N586" s="284"/>
      <c r="O586" s="284"/>
      <c r="P586" s="284"/>
      <c r="Q586" s="284"/>
      <c r="R586" s="284"/>
      <c r="S586" s="284"/>
      <c r="T586" s="284"/>
      <c r="U586" s="284"/>
      <c r="V586" s="284"/>
      <c r="W586" s="284"/>
      <c r="X586" s="285"/>
      <c r="Y586" s="484"/>
      <c r="Z586" s="285"/>
      <c r="AA586" s="285"/>
    </row>
    <row r="587" spans="1:29" ht="22.5" customHeight="1" x14ac:dyDescent="0.2">
      <c r="A587" s="192"/>
      <c r="B587" s="192"/>
      <c r="C587" s="284"/>
      <c r="D587" s="450"/>
      <c r="E587" s="284"/>
      <c r="F587" s="284"/>
      <c r="G587" s="284"/>
      <c r="H587" s="284"/>
      <c r="I587" s="284"/>
      <c r="J587" s="284"/>
      <c r="K587" s="284"/>
      <c r="L587" s="284"/>
      <c r="M587" s="284"/>
      <c r="N587" s="284"/>
      <c r="O587" s="284"/>
      <c r="P587" s="284"/>
      <c r="Q587" s="284"/>
      <c r="R587" s="284"/>
      <c r="S587" s="284"/>
      <c r="T587" s="284"/>
      <c r="U587" s="284"/>
      <c r="V587" s="284"/>
      <c r="W587" s="284"/>
      <c r="X587" s="285"/>
      <c r="Y587" s="484"/>
      <c r="Z587" s="285"/>
      <c r="AA587" s="285"/>
    </row>
    <row r="588" spans="1:29" ht="13.5" customHeight="1" x14ac:dyDescent="0.2">
      <c r="A588" s="192"/>
      <c r="B588" s="192"/>
      <c r="C588" s="284" t="s">
        <v>226</v>
      </c>
      <c r="D588" s="634" t="s">
        <v>216</v>
      </c>
      <c r="E588" s="634"/>
      <c r="F588" s="634"/>
      <c r="G588" s="634"/>
      <c r="H588" s="636" t="s">
        <v>578</v>
      </c>
      <c r="I588" s="636"/>
      <c r="J588" s="636"/>
      <c r="K588" s="636"/>
      <c r="L588" s="636"/>
      <c r="M588" s="636"/>
      <c r="N588" s="636"/>
      <c r="O588" s="636"/>
      <c r="P588" s="636"/>
      <c r="Q588" s="635" t="s">
        <v>228</v>
      </c>
      <c r="R588" s="635"/>
      <c r="S588" s="635"/>
      <c r="T588" s="635"/>
      <c r="V588" s="635" t="s">
        <v>230</v>
      </c>
      <c r="W588" s="635"/>
      <c r="X588" s="635"/>
      <c r="Y588" s="635"/>
      <c r="Z588" s="635" t="s">
        <v>658</v>
      </c>
      <c r="AA588" s="635"/>
      <c r="AB588" s="635"/>
      <c r="AC588" s="635"/>
    </row>
    <row r="589" spans="1:29" ht="13.5" customHeight="1" x14ac:dyDescent="0.2">
      <c r="A589" s="192"/>
      <c r="B589" s="192"/>
      <c r="C589" s="284" t="s">
        <v>218</v>
      </c>
      <c r="D589" s="634" t="s">
        <v>219</v>
      </c>
      <c r="E589" s="634"/>
      <c r="F589" s="634"/>
      <c r="G589" s="634"/>
      <c r="H589" s="637" t="s">
        <v>659</v>
      </c>
      <c r="I589" s="637"/>
      <c r="J589" s="637"/>
      <c r="K589" s="637"/>
      <c r="L589" s="637"/>
      <c r="M589" s="637"/>
      <c r="N589" s="637"/>
      <c r="O589" s="637"/>
      <c r="P589" s="637"/>
      <c r="Q589" s="637"/>
      <c r="R589" s="638" t="s">
        <v>660</v>
      </c>
      <c r="S589" s="638"/>
      <c r="T589" s="638"/>
      <c r="U589" s="638"/>
      <c r="V589" s="635" t="s">
        <v>661</v>
      </c>
      <c r="W589" s="635"/>
      <c r="X589" s="635"/>
      <c r="Y589" s="635"/>
      <c r="Z589" s="635" t="s">
        <v>662</v>
      </c>
      <c r="AA589" s="635"/>
      <c r="AB589" s="635"/>
      <c r="AC589" s="635"/>
    </row>
    <row r="590" spans="1:29" ht="16.5" customHeight="1" x14ac:dyDescent="0.2">
      <c r="A590" s="192"/>
      <c r="B590" s="192"/>
      <c r="C590" s="192"/>
      <c r="D590" s="450"/>
      <c r="E590" s="192"/>
      <c r="F590" s="192"/>
      <c r="G590" s="192"/>
      <c r="H590" s="192"/>
      <c r="I590" s="192"/>
      <c r="J590" s="192"/>
      <c r="K590" s="192"/>
      <c r="L590" s="192"/>
      <c r="M590" s="192"/>
      <c r="N590" s="192"/>
      <c r="O590" s="192"/>
      <c r="P590" s="192"/>
      <c r="Q590" s="192"/>
      <c r="R590" s="192"/>
      <c r="S590" s="192"/>
      <c r="T590" s="192"/>
      <c r="U590" s="192"/>
      <c r="V590" s="192"/>
      <c r="W590" s="192"/>
      <c r="X590" s="192"/>
      <c r="Y590" s="483"/>
      <c r="Z590" s="192"/>
      <c r="AA590" s="192"/>
    </row>
    <row r="591" spans="1:29" ht="52.5" customHeight="1" x14ac:dyDescent="0.2">
      <c r="A591" s="129"/>
      <c r="B591" s="129"/>
      <c r="C591" s="633" t="s">
        <v>215</v>
      </c>
      <c r="D591" s="633"/>
      <c r="E591" s="633"/>
      <c r="F591" s="633"/>
      <c r="G591" s="633"/>
      <c r="H591" s="633"/>
      <c r="I591" s="633"/>
      <c r="J591" s="633"/>
      <c r="K591" s="633"/>
      <c r="L591" s="633"/>
      <c r="M591" s="633"/>
      <c r="N591" s="633"/>
      <c r="O591" s="633"/>
      <c r="P591" s="633"/>
      <c r="Q591" s="633"/>
      <c r="R591" s="633"/>
      <c r="S591" s="633"/>
      <c r="T591" s="633"/>
      <c r="U591" s="633"/>
      <c r="V591" s="633"/>
      <c r="W591" s="633"/>
      <c r="X591" s="633"/>
      <c r="Y591" s="633"/>
      <c r="Z591" s="633"/>
      <c r="AA591" s="633"/>
    </row>
    <row r="592" spans="1:29" ht="21" customHeight="1" x14ac:dyDescent="0.2">
      <c r="A592" s="192"/>
      <c r="B592" s="192"/>
      <c r="C592" s="636" t="s">
        <v>225</v>
      </c>
      <c r="D592" s="636"/>
      <c r="E592" s="636"/>
      <c r="F592" s="636"/>
      <c r="G592" s="636"/>
      <c r="H592" s="636"/>
      <c r="I592" s="636"/>
      <c r="J592" s="636"/>
      <c r="K592" s="636"/>
      <c r="L592" s="636"/>
      <c r="M592" s="636"/>
      <c r="N592" s="636"/>
      <c r="O592" s="636"/>
      <c r="P592" s="636"/>
      <c r="Q592" s="636"/>
      <c r="R592" s="636"/>
      <c r="S592" s="636"/>
      <c r="T592" s="636"/>
      <c r="U592" s="636"/>
      <c r="V592" s="636"/>
      <c r="W592" s="636"/>
      <c r="X592" s="636"/>
      <c r="Y592" s="636"/>
      <c r="Z592" s="636"/>
      <c r="AA592" s="636"/>
    </row>
    <row r="593" spans="1:27" ht="11.25" customHeight="1" x14ac:dyDescent="0.2">
      <c r="A593" s="192"/>
      <c r="B593" s="192"/>
      <c r="C593" s="636" t="s">
        <v>1225</v>
      </c>
      <c r="D593" s="636"/>
      <c r="E593" s="636"/>
      <c r="F593" s="636"/>
      <c r="G593" s="636"/>
      <c r="H593" s="636"/>
      <c r="I593" s="636"/>
      <c r="J593" s="636"/>
      <c r="K593" s="636"/>
      <c r="L593" s="636"/>
      <c r="M593" s="636"/>
      <c r="N593" s="636"/>
      <c r="O593" s="636"/>
      <c r="P593" s="636"/>
      <c r="Q593" s="636"/>
      <c r="R593" s="636"/>
      <c r="S593" s="636"/>
      <c r="T593" s="636"/>
      <c r="U593" s="636"/>
      <c r="V593" s="636"/>
      <c r="W593" s="636"/>
      <c r="X593" s="636"/>
      <c r="Y593" s="636"/>
      <c r="Z593" s="636"/>
      <c r="AA593" s="636"/>
    </row>
    <row r="594" spans="1:27" ht="32.25" customHeight="1" x14ac:dyDescent="0.2">
      <c r="A594" s="192"/>
      <c r="B594" s="192"/>
      <c r="C594" s="192"/>
      <c r="D594" s="450"/>
      <c r="E594" s="192"/>
      <c r="F594" s="192"/>
      <c r="G594" s="192"/>
      <c r="H594" s="192"/>
      <c r="I594" s="192"/>
      <c r="J594" s="192"/>
      <c r="K594" s="192"/>
      <c r="L594" s="2"/>
      <c r="M594" s="2"/>
      <c r="N594" s="2"/>
      <c r="O594" s="2"/>
      <c r="P594" s="192"/>
      <c r="Q594" s="192"/>
      <c r="R594" s="192"/>
      <c r="S594" s="192"/>
      <c r="T594" s="192"/>
      <c r="U594" s="192"/>
      <c r="V594" s="192"/>
      <c r="W594" s="192"/>
      <c r="X594" s="192"/>
      <c r="Y594" s="483"/>
      <c r="Z594" s="192"/>
      <c r="AA594" s="192"/>
    </row>
    <row r="595" spans="1:27" ht="18" customHeight="1" x14ac:dyDescent="0.2">
      <c r="A595" s="192"/>
      <c r="B595" s="192"/>
      <c r="C595" s="284" t="s">
        <v>231</v>
      </c>
      <c r="D595" s="634" t="s">
        <v>224</v>
      </c>
      <c r="E595" s="634"/>
      <c r="F595" s="634"/>
      <c r="G595" s="634"/>
      <c r="H595" s="636" t="s">
        <v>663</v>
      </c>
      <c r="I595" s="636"/>
      <c r="J595" s="636"/>
      <c r="K595" s="636"/>
      <c r="L595" s="636"/>
      <c r="M595" s="636"/>
      <c r="N595" s="636"/>
      <c r="O595" s="636"/>
      <c r="P595" s="636"/>
      <c r="Q595" s="634" t="s">
        <v>573</v>
      </c>
      <c r="R595" s="634"/>
      <c r="S595" s="634"/>
      <c r="T595" s="634"/>
      <c r="V595" s="634" t="s">
        <v>221</v>
      </c>
      <c r="W595" s="634"/>
      <c r="X595" s="634"/>
      <c r="Y595" s="634"/>
      <c r="Z595" s="192"/>
      <c r="AA595" s="192"/>
    </row>
    <row r="596" spans="1:27" ht="18" customHeight="1" x14ac:dyDescent="0.2">
      <c r="A596" s="192"/>
      <c r="B596" s="192"/>
      <c r="C596" s="284" t="s">
        <v>220</v>
      </c>
      <c r="D596" s="634" t="s">
        <v>222</v>
      </c>
      <c r="E596" s="634"/>
      <c r="F596" s="634"/>
      <c r="G596" s="634"/>
      <c r="H596" s="636" t="s">
        <v>574</v>
      </c>
      <c r="I596" s="636"/>
      <c r="J596" s="636"/>
      <c r="K596" s="636"/>
      <c r="L596" s="636"/>
      <c r="M596" s="636"/>
      <c r="N596" s="636"/>
      <c r="O596" s="636"/>
      <c r="P596" s="636"/>
      <c r="Q596" s="634" t="s">
        <v>575</v>
      </c>
      <c r="R596" s="634"/>
      <c r="S596" s="634"/>
      <c r="T596" s="634"/>
      <c r="U596" s="285"/>
      <c r="V596" s="634" t="s">
        <v>223</v>
      </c>
      <c r="W596" s="634"/>
      <c r="X596" s="634"/>
      <c r="Y596" s="634"/>
      <c r="Z596" s="192"/>
      <c r="AA596" s="192"/>
    </row>
    <row r="597" spans="1:27" ht="15.75" customHeight="1" x14ac:dyDescent="0.25">
      <c r="A597" s="23"/>
      <c r="B597" s="24"/>
      <c r="C597" s="25"/>
      <c r="D597" s="524"/>
      <c r="E597" s="22"/>
      <c r="F597" s="22"/>
      <c r="G597" s="22"/>
      <c r="H597" s="22"/>
      <c r="I597" s="21"/>
      <c r="J597" s="22"/>
      <c r="K597" s="22"/>
      <c r="L597" s="22"/>
      <c r="M597" s="22"/>
      <c r="N597" s="21"/>
      <c r="O597" s="22"/>
      <c r="P597" s="22"/>
      <c r="Q597" s="22"/>
      <c r="R597" s="22"/>
      <c r="S597" s="21"/>
      <c r="T597" s="22"/>
      <c r="U597" s="22"/>
      <c r="V597" s="22"/>
      <c r="W597" s="22"/>
      <c r="X597" s="21"/>
      <c r="Y597" s="485"/>
      <c r="Z597" s="25"/>
      <c r="AA597" s="26"/>
    </row>
    <row r="598" spans="1:27" ht="15.75" customHeight="1" x14ac:dyDescent="0.2">
      <c r="A598" s="27"/>
      <c r="B598" s="28"/>
      <c r="I598" s="31"/>
      <c r="N598" s="31"/>
      <c r="S598" s="31"/>
      <c r="X598" s="31"/>
      <c r="Y598" s="486"/>
      <c r="AA598" s="33"/>
    </row>
    <row r="599" spans="1:27" ht="15.75" customHeight="1" x14ac:dyDescent="0.2">
      <c r="A599" s="27"/>
      <c r="B599" s="28"/>
      <c r="I599" s="31"/>
      <c r="N599" s="31"/>
      <c r="S599" s="31"/>
      <c r="X599" s="31"/>
      <c r="Y599" s="486"/>
      <c r="AA599" s="33"/>
    </row>
    <row r="600" spans="1:27" ht="15.75" customHeight="1" x14ac:dyDescent="0.2">
      <c r="A600" s="27"/>
      <c r="B600" s="28"/>
      <c r="I600" s="31"/>
      <c r="N600" s="31"/>
      <c r="S600" s="31"/>
      <c r="X600" s="31"/>
      <c r="Y600" s="486"/>
      <c r="AA600" s="33"/>
    </row>
  </sheetData>
  <sheetProtection insertRows="0" selectLockedCells="1"/>
  <mergeCells count="88">
    <mergeCell ref="D596:G596"/>
    <mergeCell ref="H596:P596"/>
    <mergeCell ref="Q596:T596"/>
    <mergeCell ref="V596:Y596"/>
    <mergeCell ref="C591:AA591"/>
    <mergeCell ref="C592:AA592"/>
    <mergeCell ref="C593:AA593"/>
    <mergeCell ref="D595:G595"/>
    <mergeCell ref="H595:P595"/>
    <mergeCell ref="Q595:T595"/>
    <mergeCell ref="V595:Y595"/>
    <mergeCell ref="D588:G588"/>
    <mergeCell ref="H588:P588"/>
    <mergeCell ref="Q588:T588"/>
    <mergeCell ref="V588:Y588"/>
    <mergeCell ref="Z588:AC588"/>
    <mergeCell ref="D589:G589"/>
    <mergeCell ref="H589:Q589"/>
    <mergeCell ref="R589:U589"/>
    <mergeCell ref="V589:Y589"/>
    <mergeCell ref="Z589:AC589"/>
    <mergeCell ref="C585:AA585"/>
    <mergeCell ref="A579:AA579"/>
    <mergeCell ref="C580:F580"/>
    <mergeCell ref="H580:U580"/>
    <mergeCell ref="D581:G581"/>
    <mergeCell ref="H581:P581"/>
    <mergeCell ref="Q581:T581"/>
    <mergeCell ref="V581:Y581"/>
    <mergeCell ref="D582:G582"/>
    <mergeCell ref="H582:P582"/>
    <mergeCell ref="Q582:T582"/>
    <mergeCell ref="V582:Y582"/>
    <mergeCell ref="Q583:T583"/>
    <mergeCell ref="R573:S573"/>
    <mergeCell ref="W573:X573"/>
    <mergeCell ref="Y573:AA573"/>
    <mergeCell ref="A574:D574"/>
    <mergeCell ref="H574:I574"/>
    <mergeCell ref="M574:N574"/>
    <mergeCell ref="R574:S574"/>
    <mergeCell ref="W574:X574"/>
    <mergeCell ref="A571:C571"/>
    <mergeCell ref="Y571:AA571"/>
    <mergeCell ref="A572:D572"/>
    <mergeCell ref="E572:G574"/>
    <mergeCell ref="H572:I572"/>
    <mergeCell ref="J572:L574"/>
    <mergeCell ref="M572:N572"/>
    <mergeCell ref="O572:Q574"/>
    <mergeCell ref="R572:S572"/>
    <mergeCell ref="T572:V574"/>
    <mergeCell ref="Y574:AA574"/>
    <mergeCell ref="W572:X572"/>
    <mergeCell ref="Y572:AA572"/>
    <mergeCell ref="A573:D573"/>
    <mergeCell ref="H573:I573"/>
    <mergeCell ref="M573:N573"/>
    <mergeCell ref="A568:C568"/>
    <mergeCell ref="Y568:AA568"/>
    <mergeCell ref="A569:C569"/>
    <mergeCell ref="Y569:AA569"/>
    <mergeCell ref="A570:C570"/>
    <mergeCell ref="Y570:AA570"/>
    <mergeCell ref="AB14:AB15"/>
    <mergeCell ref="A82:AA82"/>
    <mergeCell ref="A236:AB236"/>
    <mergeCell ref="A566:C566"/>
    <mergeCell ref="Y566:AA566"/>
    <mergeCell ref="A567:C567"/>
    <mergeCell ref="Y567:AA567"/>
    <mergeCell ref="A14:C15"/>
    <mergeCell ref="D14:D15"/>
    <mergeCell ref="E14:X14"/>
    <mergeCell ref="Y14:Y15"/>
    <mergeCell ref="Z14:Z15"/>
    <mergeCell ref="AA14:AA15"/>
    <mergeCell ref="D11:K12"/>
    <mergeCell ref="X11:Z11"/>
    <mergeCell ref="A1:AA1"/>
    <mergeCell ref="A8:AA8"/>
    <mergeCell ref="D9:K9"/>
    <mergeCell ref="X9:Z9"/>
    <mergeCell ref="D10:H10"/>
    <mergeCell ref="A2:AB2"/>
    <mergeCell ref="A3:AB3"/>
    <mergeCell ref="A4:AB4"/>
    <mergeCell ref="A5:AB5"/>
  </mergeCells>
  <dataValidations count="1">
    <dataValidation type="custom" allowBlank="1" showErrorMessage="1" sqref="E69:G69" xr:uid="{00000000-0002-0000-0000-000000000000}">
      <formula1>ISBLANK(#REF!)=FALSE</formula1>
    </dataValidation>
  </dataValidations>
  <hyperlinks>
    <hyperlink ref="X11" r:id="rId1" xr:uid="{00000000-0004-0000-0000-000000000000}"/>
  </hyperlinks>
  <pageMargins left="0.1" right="0.196850393700787" top="0.393700787" bottom="0.5" header="0" footer="0"/>
  <pageSetup paperSize="5" scale="62" orientation="landscape" r:id="rId2"/>
  <headerFooter>
    <oddFooter>Page &amp;P of &amp;N</oddFooter>
  </headerFooter>
  <rowBreaks count="1" manualBreakCount="1">
    <brk id="565" max="2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3"/>
  <sheetViews>
    <sheetView workbookViewId="0">
      <selection activeCell="C27" sqref="C27"/>
    </sheetView>
  </sheetViews>
  <sheetFormatPr defaultRowHeight="15" x14ac:dyDescent="0.25"/>
  <cols>
    <col min="1" max="1" width="34.5703125" customWidth="1"/>
    <col min="2" max="8" width="19.140625" customWidth="1"/>
    <col min="9" max="9" width="19.7109375" customWidth="1"/>
  </cols>
  <sheetData>
    <row r="1" spans="1:9" x14ac:dyDescent="0.25">
      <c r="H1" s="412"/>
      <c r="I1" s="415"/>
    </row>
    <row r="2" spans="1:9" x14ac:dyDescent="0.25">
      <c r="B2" s="420" t="s">
        <v>1134</v>
      </c>
      <c r="C2" s="426" t="s">
        <v>1153</v>
      </c>
      <c r="D2" s="420" t="s">
        <v>1135</v>
      </c>
      <c r="E2" s="420" t="s">
        <v>1136</v>
      </c>
      <c r="F2" s="420" t="s">
        <v>1137</v>
      </c>
      <c r="G2" s="420" t="s">
        <v>1138</v>
      </c>
      <c r="H2" s="421" t="s">
        <v>1139</v>
      </c>
      <c r="I2" s="422" t="s">
        <v>1140</v>
      </c>
    </row>
    <row r="3" spans="1:9" x14ac:dyDescent="0.25">
      <c r="A3" s="410" t="s">
        <v>1123</v>
      </c>
      <c r="B3" s="423">
        <v>876391.27</v>
      </c>
      <c r="C3" s="423">
        <v>4675.3999999999996</v>
      </c>
      <c r="D3" s="423">
        <v>177911.66</v>
      </c>
      <c r="E3" s="423">
        <v>363285.18</v>
      </c>
      <c r="F3" s="423">
        <v>277535.52</v>
      </c>
      <c r="G3" s="423">
        <v>129941.5</v>
      </c>
      <c r="H3" s="413">
        <v>211911.43</v>
      </c>
      <c r="I3" s="416">
        <f>SUM(B3:H3)</f>
        <v>2041651.96</v>
      </c>
    </row>
    <row r="4" spans="1:9" x14ac:dyDescent="0.25">
      <c r="A4" s="410" t="s">
        <v>1141</v>
      </c>
      <c r="B4" s="424"/>
      <c r="C4" s="424"/>
      <c r="D4" s="424"/>
      <c r="E4" s="424"/>
      <c r="F4" s="424"/>
      <c r="G4" s="424"/>
      <c r="H4" s="412"/>
      <c r="I4" s="415"/>
    </row>
    <row r="5" spans="1:9" x14ac:dyDescent="0.25">
      <c r="A5" s="411" t="s">
        <v>1124</v>
      </c>
      <c r="B5" s="423">
        <v>30470</v>
      </c>
      <c r="C5" s="423"/>
      <c r="D5" s="425">
        <v>0</v>
      </c>
      <c r="E5" s="423">
        <v>20847.2</v>
      </c>
      <c r="F5" s="425">
        <v>0</v>
      </c>
      <c r="G5" s="423">
        <v>38367.300000000003</v>
      </c>
      <c r="H5" s="413">
        <v>37725.599999999999</v>
      </c>
      <c r="I5" s="416">
        <f t="shared" ref="I5:I16" si="0">SUM(B5:H5)</f>
        <v>127410.1</v>
      </c>
    </row>
    <row r="6" spans="1:9" x14ac:dyDescent="0.25">
      <c r="A6" s="411" t="s">
        <v>1125</v>
      </c>
      <c r="B6" s="423">
        <v>15763</v>
      </c>
      <c r="C6" s="423"/>
      <c r="D6" s="423">
        <v>2630</v>
      </c>
      <c r="E6" s="423">
        <v>8888</v>
      </c>
      <c r="F6" s="423">
        <v>16556</v>
      </c>
      <c r="G6" s="423">
        <v>1320</v>
      </c>
      <c r="H6" s="413">
        <v>9812</v>
      </c>
      <c r="I6" s="416">
        <f t="shared" si="0"/>
        <v>54969</v>
      </c>
    </row>
    <row r="7" spans="1:9" x14ac:dyDescent="0.25">
      <c r="A7" s="411" t="s">
        <v>1126</v>
      </c>
      <c r="B7" s="423">
        <v>314517.5</v>
      </c>
      <c r="C7" s="423">
        <v>8052</v>
      </c>
      <c r="D7" s="423">
        <v>173641</v>
      </c>
      <c r="E7" s="423">
        <v>893676.5</v>
      </c>
      <c r="F7" s="423">
        <v>153450</v>
      </c>
      <c r="G7" s="423">
        <v>339276.5</v>
      </c>
      <c r="H7" s="413">
        <v>288397</v>
      </c>
      <c r="I7" s="416">
        <f t="shared" si="0"/>
        <v>2171010.5</v>
      </c>
    </row>
    <row r="8" spans="1:9" x14ac:dyDescent="0.25">
      <c r="A8" s="411" t="s">
        <v>1127</v>
      </c>
      <c r="B8" s="423">
        <v>87670</v>
      </c>
      <c r="C8" s="423"/>
      <c r="D8" s="425">
        <v>0</v>
      </c>
      <c r="E8" s="423">
        <v>123365</v>
      </c>
      <c r="F8" s="423">
        <v>197300</v>
      </c>
      <c r="G8" s="423">
        <v>135960</v>
      </c>
      <c r="H8" s="414">
        <v>0</v>
      </c>
      <c r="I8" s="416">
        <f t="shared" si="0"/>
        <v>544295</v>
      </c>
    </row>
    <row r="9" spans="1:9" x14ac:dyDescent="0.25">
      <c r="A9" s="411" t="s">
        <v>1128</v>
      </c>
      <c r="B9" s="423">
        <v>939065.99</v>
      </c>
      <c r="C9" s="423">
        <f>11100+61500</f>
        <v>72600</v>
      </c>
      <c r="D9" s="425">
        <v>0</v>
      </c>
      <c r="E9" s="423">
        <v>126512</v>
      </c>
      <c r="F9" s="423">
        <v>135427</v>
      </c>
      <c r="G9" s="423">
        <v>7700</v>
      </c>
      <c r="H9" s="413">
        <v>64875</v>
      </c>
      <c r="I9" s="416">
        <f t="shared" si="0"/>
        <v>1346179.99</v>
      </c>
    </row>
    <row r="10" spans="1:9" x14ac:dyDescent="0.25">
      <c r="A10" s="410" t="s">
        <v>1142</v>
      </c>
      <c r="B10" s="424"/>
      <c r="C10" s="424"/>
      <c r="D10" s="424"/>
      <c r="E10" s="424"/>
      <c r="F10" s="424"/>
      <c r="G10" s="424"/>
      <c r="H10" s="412"/>
      <c r="I10" s="415"/>
    </row>
    <row r="11" spans="1:9" x14ac:dyDescent="0.25">
      <c r="A11" s="411" t="s">
        <v>1129</v>
      </c>
      <c r="B11" s="423">
        <v>135039.5</v>
      </c>
      <c r="C11" s="423"/>
      <c r="D11" s="423">
        <v>1500</v>
      </c>
      <c r="E11" s="423">
        <v>31800</v>
      </c>
      <c r="F11" s="423">
        <v>61962</v>
      </c>
      <c r="G11" s="423">
        <v>108898.8</v>
      </c>
      <c r="H11" s="413">
        <v>9680</v>
      </c>
      <c r="I11" s="416">
        <f t="shared" si="0"/>
        <v>348880.3</v>
      </c>
    </row>
    <row r="12" spans="1:9" x14ac:dyDescent="0.25">
      <c r="A12" s="411" t="s">
        <v>1130</v>
      </c>
      <c r="B12" s="423">
        <v>494181</v>
      </c>
      <c r="C12" s="423">
        <v>10744.5</v>
      </c>
      <c r="D12" s="423">
        <v>34765</v>
      </c>
      <c r="E12" s="423">
        <v>42895</v>
      </c>
      <c r="F12" s="423">
        <v>45439.4</v>
      </c>
      <c r="G12" s="423">
        <v>26160</v>
      </c>
      <c r="H12" s="413">
        <v>80816</v>
      </c>
      <c r="I12" s="416">
        <f t="shared" si="0"/>
        <v>735000.9</v>
      </c>
    </row>
    <row r="13" spans="1:9" x14ac:dyDescent="0.25">
      <c r="A13" s="411" t="s">
        <v>1131</v>
      </c>
      <c r="B13" s="423">
        <v>582893.30000000005</v>
      </c>
      <c r="C13" s="423">
        <v>1350</v>
      </c>
      <c r="D13" s="423">
        <v>184479.5</v>
      </c>
      <c r="E13" s="423">
        <v>511587.5</v>
      </c>
      <c r="F13" s="423">
        <v>37336</v>
      </c>
      <c r="G13" s="423">
        <v>130240</v>
      </c>
      <c r="H13" s="413">
        <v>417132.79999999999</v>
      </c>
      <c r="I13" s="416">
        <f t="shared" si="0"/>
        <v>1865019.1</v>
      </c>
    </row>
    <row r="14" spans="1:9" x14ac:dyDescent="0.25">
      <c r="A14" s="410" t="s">
        <v>1132</v>
      </c>
      <c r="B14" s="423">
        <v>83760</v>
      </c>
      <c r="C14" s="423"/>
      <c r="D14" s="423">
        <v>73670</v>
      </c>
      <c r="E14" s="423">
        <v>14850</v>
      </c>
      <c r="F14" s="423">
        <v>9900</v>
      </c>
      <c r="G14" s="423">
        <v>62700</v>
      </c>
      <c r="H14" s="413">
        <v>123843.5</v>
      </c>
      <c r="I14" s="416">
        <f t="shared" si="0"/>
        <v>368723.5</v>
      </c>
    </row>
    <row r="15" spans="1:9" x14ac:dyDescent="0.25">
      <c r="A15" s="410" t="s">
        <v>1133</v>
      </c>
      <c r="B15" s="425">
        <v>0</v>
      </c>
      <c r="C15" s="425"/>
      <c r="D15" s="425">
        <v>0</v>
      </c>
      <c r="E15" s="425">
        <v>0</v>
      </c>
      <c r="F15" s="425">
        <v>0</v>
      </c>
      <c r="G15" s="425">
        <v>0</v>
      </c>
      <c r="H15" s="414">
        <v>0</v>
      </c>
      <c r="I15" s="416">
        <f t="shared" si="0"/>
        <v>0</v>
      </c>
    </row>
    <row r="16" spans="1:9" s="440" customFormat="1" x14ac:dyDescent="0.25">
      <c r="A16" s="438" t="s">
        <v>1210</v>
      </c>
      <c r="B16" s="439">
        <v>55000</v>
      </c>
      <c r="C16" s="439"/>
      <c r="D16" s="439">
        <v>27600</v>
      </c>
      <c r="E16" s="439">
        <v>73198</v>
      </c>
      <c r="F16" s="439">
        <v>15360</v>
      </c>
      <c r="G16" s="439">
        <v>32006</v>
      </c>
      <c r="H16" s="439">
        <v>37288</v>
      </c>
      <c r="I16" s="416">
        <f t="shared" si="0"/>
        <v>240452</v>
      </c>
    </row>
    <row r="17" spans="1:9" x14ac:dyDescent="0.25">
      <c r="H17" s="412"/>
      <c r="I17" s="415"/>
    </row>
    <row r="18" spans="1:9" x14ac:dyDescent="0.25">
      <c r="A18" s="417" t="s">
        <v>1140</v>
      </c>
      <c r="B18" s="418">
        <f>SUM(B3:B16)</f>
        <v>3614751.5599999996</v>
      </c>
      <c r="C18" s="418">
        <f t="shared" ref="C18:I18" si="1">SUM(C3:C16)</f>
        <v>97421.9</v>
      </c>
      <c r="D18" s="418">
        <f t="shared" si="1"/>
        <v>676197.16</v>
      </c>
      <c r="E18" s="418">
        <f t="shared" si="1"/>
        <v>2210904.38</v>
      </c>
      <c r="F18" s="418">
        <f t="shared" si="1"/>
        <v>950265.92</v>
      </c>
      <c r="G18" s="418">
        <f t="shared" si="1"/>
        <v>1012570.1000000001</v>
      </c>
      <c r="H18" s="418">
        <f t="shared" si="1"/>
        <v>1281481.33</v>
      </c>
      <c r="I18" s="419">
        <f t="shared" si="1"/>
        <v>9843592.3500000015</v>
      </c>
    </row>
    <row r="20" spans="1:9" x14ac:dyDescent="0.25">
      <c r="A20" s="444" t="s">
        <v>58</v>
      </c>
      <c r="C20" s="444" t="s">
        <v>1223</v>
      </c>
      <c r="E20" s="444" t="s">
        <v>1224</v>
      </c>
    </row>
    <row r="22" spans="1:9" s="449" customFormat="1" x14ac:dyDescent="0.25">
      <c r="A22" s="449" t="s">
        <v>1218</v>
      </c>
      <c r="C22" s="449" t="s">
        <v>1221</v>
      </c>
      <c r="E22" s="449" t="s">
        <v>1222</v>
      </c>
    </row>
    <row r="23" spans="1:9" x14ac:dyDescent="0.25">
      <c r="A23" s="444" t="s">
        <v>654</v>
      </c>
      <c r="C23" t="s">
        <v>218</v>
      </c>
      <c r="E23" t="s">
        <v>579</v>
      </c>
    </row>
  </sheetData>
  <pageMargins left="0.25" right="0.25" top="0.75" bottom="0.75" header="0.3" footer="0.3"/>
  <pageSetup paperSize="5" scale="8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APP  Office &amp; Other</vt:lpstr>
      <vt:lpstr>Summary per Dept.</vt:lpstr>
      <vt:lpstr>'APP  Office &amp; Other'!Print_Area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Christy</dc:creator>
  <cp:lastModifiedBy>BAC</cp:lastModifiedBy>
  <cp:lastPrinted>2022-11-29T01:36:10Z</cp:lastPrinted>
  <dcterms:created xsi:type="dcterms:W3CDTF">2019-07-23T01:09:59Z</dcterms:created>
  <dcterms:modified xsi:type="dcterms:W3CDTF">2022-11-29T01:36:51Z</dcterms:modified>
</cp:coreProperties>
</file>